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4000" windowHeight="8865" tabRatio="500" activeTab="0"/>
  </bookViews>
  <sheets>
    <sheet name="Janeiro a Abril 2023" sheetId="1" r:id="rId1"/>
    <sheet name="Planilha1" sheetId="2" r:id="rId2"/>
  </sheets>
  <definedNames>
    <definedName name="_xlfn.SCAN" hidden="1">#NAME?</definedName>
    <definedName name="_xlnm.Print_Area" localSheetId="0">'Janeiro a Abril 2023'!$A$1:$K$128</definedName>
    <definedName name="Excel_BuiltIn_Print_Area" localSheetId="0">'Janeiro a Abril 2023'!$A$1:$K$128</definedName>
  </definedNames>
  <calcPr fullCalcOnLoad="1"/>
</workbook>
</file>

<file path=xl/sharedStrings.xml><?xml version="1.0" encoding="utf-8"?>
<sst xmlns="http://schemas.openxmlformats.org/spreadsheetml/2006/main" count="386" uniqueCount="95">
  <si>
    <t>Nome</t>
  </si>
  <si>
    <t>Diárias</t>
  </si>
  <si>
    <t>Data Ida</t>
  </si>
  <si>
    <t>Data Volta</t>
  </si>
  <si>
    <t>Motivo</t>
  </si>
  <si>
    <t>Valor passagem</t>
  </si>
  <si>
    <t>Taxa</t>
  </si>
  <si>
    <t>D.U.</t>
  </si>
  <si>
    <t>Multa</t>
  </si>
  <si>
    <t>Passagem aérea  Total</t>
  </si>
  <si>
    <t>Passagens e diárias - Janeiro a Abril de 2023.</t>
  </si>
  <si>
    <t>Clovis Benoni Meurer</t>
  </si>
  <si>
    <t>Paulo Dantas da Costa</t>
  </si>
  <si>
    <t>Eduardo Rodrigues da Silva</t>
  </si>
  <si>
    <t>Antonio Corrêa de Lacerda</t>
  </si>
  <si>
    <t>Antonio de Pádua Ubirajara e Silva</t>
  </si>
  <si>
    <t>Carlos Alberto Safatle</t>
  </si>
  <si>
    <t>Carlos Roberto de Castro</t>
  </si>
  <si>
    <t>Fernando de Aquino Fonseca Neto</t>
  </si>
  <si>
    <t>Flávia Vinhaes Santos</t>
  </si>
  <si>
    <t>Heric Santos Hossoé</t>
  </si>
  <si>
    <t>João Manoel Gonçalves Barbosa</t>
  </si>
  <si>
    <t>Lauro Chaves Neto</t>
  </si>
  <si>
    <t>Maria Auxiliadora Sobral Feitosa</t>
  </si>
  <si>
    <t>Maria de Fátima Miranda</t>
  </si>
  <si>
    <t>Maurílio Procópio Gomes</t>
  </si>
  <si>
    <t>Paulo Roberto Polli Lobo</t>
  </si>
  <si>
    <t>Teresinha de Jesus Ferreira da Silva</t>
  </si>
  <si>
    <t>Gilson de Lima Garófalo</t>
  </si>
  <si>
    <t>Josélia Souza de Brito</t>
  </si>
  <si>
    <t xml:space="preserve">Omar Corrêa Mourão Filho </t>
  </si>
  <si>
    <t>Vicente Ferrer Augusto Gonçalves</t>
  </si>
  <si>
    <t>Luiza Bomfim Melki</t>
  </si>
  <si>
    <t xml:space="preserve"> Julio Manuel Pires</t>
  </si>
  <si>
    <t>Maria Aparecida Faria</t>
  </si>
  <si>
    <t>Fernando Camilher Almeida</t>
  </si>
  <si>
    <t>João Carlos de Pádua Andrade</t>
  </si>
  <si>
    <t>André Lima de Morais</t>
  </si>
  <si>
    <t>André Luiz Koerich</t>
  </si>
  <si>
    <t>Igor Macedo de Lucena</t>
  </si>
  <si>
    <t>Pablo Damasceno Reis</t>
  </si>
  <si>
    <t>Márcio Paixão Ribeiro</t>
  </si>
  <si>
    <t>Marcello Apolônio Duailibe Barros</t>
  </si>
  <si>
    <t>Kerssia Preda Kamenach</t>
  </si>
  <si>
    <t>Marcos Frederico Carreras Simões</t>
  </si>
  <si>
    <t>Hudson Garcia da Silva</t>
  </si>
  <si>
    <t>Celso Pinto Mangueira</t>
  </si>
  <si>
    <t>Valmir Martins Falcão Sobrinho</t>
  </si>
  <si>
    <t xml:space="preserve">Aldenir Gomes de Paiva </t>
  </si>
  <si>
    <t>Julio Cezar Ramos Nogueira</t>
  </si>
  <si>
    <t>Luso Albateno Alves Guimarães</t>
  </si>
  <si>
    <t xml:space="preserve">Cícero Ivo Moura Bezerra Júnior </t>
  </si>
  <si>
    <t>Bruno Nogueira Lanzer</t>
  </si>
  <si>
    <t>Isabel de Cássia Santos Ribeiro</t>
  </si>
  <si>
    <t>Celso Machado</t>
  </si>
  <si>
    <t xml:space="preserve">Valquíria Aparecida Assis </t>
  </si>
  <si>
    <t>Marcus Anselmo da Cunha Evangelista</t>
  </si>
  <si>
    <t>Marcelo Gomes Justo</t>
  </si>
  <si>
    <t>Denise Kassama Franco do Amaral</t>
  </si>
  <si>
    <t>Róridan Penido Duarte</t>
  </si>
  <si>
    <t>Carlos Pinkusfeld Monteiro Bastos</t>
  </si>
  <si>
    <t>Posse e 719 SP</t>
  </si>
  <si>
    <t>721ª Sessão Plenária</t>
  </si>
  <si>
    <t>Palestras: Anápolis e Brasília</t>
  </si>
  <si>
    <t>Seminário Novo Arcabouço</t>
  </si>
  <si>
    <t>posse e 719ª Sessão Plenária</t>
  </si>
  <si>
    <t>Posse</t>
  </si>
  <si>
    <t>CTC</t>
  </si>
  <si>
    <t>Julio Manuel Pires</t>
  </si>
  <si>
    <t>Reunião CFC</t>
  </si>
  <si>
    <t>Reunião Conselhão</t>
  </si>
  <si>
    <t>Reunião Adm e 721 S.P</t>
  </si>
  <si>
    <t>21/03/20230</t>
  </si>
  <si>
    <t>Conselhão e Seminário Novo Arcabouço</t>
  </si>
  <si>
    <t>Seminário Corecon-MG</t>
  </si>
  <si>
    <t>Posse e 719ª Sessão Plenária</t>
  </si>
  <si>
    <t>Brasília</t>
  </si>
  <si>
    <t>Rio de Janeiro</t>
  </si>
  <si>
    <t>Goiânia</t>
  </si>
  <si>
    <t>Belo Horizonte</t>
  </si>
  <si>
    <t>Posse do BNDES</t>
  </si>
  <si>
    <t xml:space="preserve">Complemento de diária </t>
  </si>
  <si>
    <t>Reunião comissão de normas 721ª Sessão Plenária</t>
  </si>
  <si>
    <t>Recebimento Prêmio Paul Singer - Incubadora</t>
  </si>
  <si>
    <t>Prêmio Paul Singer - Assessoramento</t>
  </si>
  <si>
    <t>Premiação Destaque Econômico do Ano - Academia</t>
  </si>
  <si>
    <t>Premiação - Representante Personalidade Economica do ano 2022</t>
  </si>
  <si>
    <t>Representante do Inst. Paul Singer solenidade de posse</t>
  </si>
  <si>
    <t>Premiação - Destaque Econômico do Ano - Desempenho Técnico</t>
  </si>
  <si>
    <t>Reunião CTC e 721ª Sessão Plenária</t>
  </si>
  <si>
    <t>Brasília/DF</t>
  </si>
  <si>
    <t xml:space="preserve">Local </t>
  </si>
  <si>
    <t>Rio de Janeiro/RJ</t>
  </si>
  <si>
    <t>Goiânia/GO</t>
  </si>
  <si>
    <t>Belo Horizonte/MG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</si>
</sst>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&quot;R$ &quot;#,##0.00"/>
    <numFmt numFmtId="172" formatCode="d/mmm"/>
    <numFmt numFmtId="173" formatCode="_-&quot;R$ &quot;* #,##0.00_-;&quot;-R$ &quot;* #,##0.00_-;_-&quot;R$ &quot;* \-??_-;_-@_-"/>
    <numFmt numFmtId="174" formatCode="dd/mm/yy"/>
    <numFmt numFmtId="175" formatCode="0.000"/>
    <numFmt numFmtId="176" formatCode="&quot;R$&quot;\ #,##0.00"/>
    <numFmt numFmtId="177" formatCode="d/m/yyyy"/>
    <numFmt numFmtId="178" formatCode="_-[$R$-416]\ * #,##0.00_-;\-[$R$-416]\ * #,##0.00_-;_-[$R$-416]\ * &quot;-&quot;??_-;_-@_-"/>
    <numFmt numFmtId="179" formatCode="_-[$$-409]* #,##0.00_ ;_-[$$-409]* \-#,##0.00\ ;_-[$$-409]* &quot;-&quot;??_ ;_-@_ 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0.0"/>
    <numFmt numFmtId="185" formatCode="d/m/yy;@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8"/>
      <name val="Liberation Sans"/>
      <family val="2"/>
    </font>
    <font>
      <sz val="11"/>
      <color indexed="20"/>
      <name val="Calibri"/>
      <family val="2"/>
    </font>
    <font>
      <b/>
      <sz val="11"/>
      <color indexed="5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b/>
      <sz val="24"/>
      <color indexed="2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0000"/>
      <name val="Liberation Sans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ont="0" applyBorder="0" applyProtection="0">
      <alignment/>
    </xf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0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170" fontId="23" fillId="34" borderId="10" xfId="0" applyNumberFormat="1" applyFont="1" applyFill="1" applyBorder="1" applyAlignment="1">
      <alignment horizontal="right" wrapText="1"/>
    </xf>
    <xf numFmtId="0" fontId="23" fillId="34" borderId="10" xfId="0" applyFont="1" applyFill="1" applyBorder="1" applyAlignment="1">
      <alignment horizontal="center" wrapText="1"/>
    </xf>
    <xf numFmtId="170" fontId="23" fillId="34" borderId="10" xfId="0" applyNumberFormat="1" applyFont="1" applyFill="1" applyBorder="1" applyAlignment="1">
      <alignment horizontal="center" vertical="center" wrapText="1"/>
    </xf>
    <xf numFmtId="170" fontId="23" fillId="34" borderId="11" xfId="0" applyNumberFormat="1" applyFont="1" applyFill="1" applyBorder="1" applyAlignment="1">
      <alignment horizontal="center" wrapText="1"/>
    </xf>
    <xf numFmtId="172" fontId="24" fillId="35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70" fontId="24" fillId="36" borderId="11" xfId="0" applyNumberFormat="1" applyFont="1" applyFill="1" applyBorder="1" applyAlignment="1">
      <alignment horizontal="right" wrapText="1"/>
    </xf>
    <xf numFmtId="0" fontId="47" fillId="33" borderId="0" xfId="0" applyFont="1" applyFill="1" applyAlignment="1">
      <alignment wrapText="1"/>
    </xf>
    <xf numFmtId="2" fontId="2" fillId="35" borderId="10" xfId="0" applyNumberFormat="1" applyFont="1" applyFill="1" applyBorder="1" applyAlignment="1">
      <alignment horizontal="right" wrapText="1"/>
    </xf>
    <xf numFmtId="2" fontId="0" fillId="0" borderId="10" xfId="0" applyNumberFormat="1" applyBorder="1" applyAlignment="1">
      <alignment/>
    </xf>
    <xf numFmtId="0" fontId="0" fillId="7" borderId="10" xfId="0" applyFill="1" applyBorder="1" applyAlignment="1">
      <alignment/>
    </xf>
    <xf numFmtId="170" fontId="23" fillId="37" borderId="10" xfId="0" applyNumberFormat="1" applyFont="1" applyFill="1" applyBorder="1" applyAlignment="1">
      <alignment horizontal="right" wrapText="1"/>
    </xf>
    <xf numFmtId="0" fontId="48" fillId="0" borderId="12" xfId="0" applyFont="1" applyBorder="1" applyAlignment="1">
      <alignment/>
    </xf>
    <xf numFmtId="0" fontId="48" fillId="0" borderId="12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48" fillId="33" borderId="12" xfId="0" applyFont="1" applyFill="1" applyBorder="1" applyAlignment="1">
      <alignment/>
    </xf>
    <xf numFmtId="0" fontId="48" fillId="0" borderId="12" xfId="0" applyFont="1" applyBorder="1" applyAlignment="1">
      <alignment horizontal="left" vertical="center"/>
    </xf>
    <xf numFmtId="0" fontId="49" fillId="33" borderId="12" xfId="0" applyFont="1" applyFill="1" applyBorder="1" applyAlignment="1">
      <alignment/>
    </xf>
    <xf numFmtId="0" fontId="49" fillId="0" borderId="13" xfId="0" applyFont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172" fontId="24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70" fontId="24" fillId="0" borderId="11" xfId="0" applyNumberFormat="1" applyFont="1" applyFill="1" applyBorder="1" applyAlignment="1">
      <alignment horizontal="right" wrapText="1"/>
    </xf>
    <xf numFmtId="172" fontId="24" fillId="37" borderId="10" xfId="0" applyNumberFormat="1" applyFont="1" applyFill="1" applyBorder="1" applyAlignment="1">
      <alignment horizontal="center" wrapText="1"/>
    </xf>
    <xf numFmtId="0" fontId="2" fillId="37" borderId="10" xfId="0" applyFont="1" applyFill="1" applyBorder="1" applyAlignment="1">
      <alignment vertical="center" wrapText="1"/>
    </xf>
    <xf numFmtId="2" fontId="0" fillId="7" borderId="10" xfId="0" applyNumberFormat="1" applyFill="1" applyBorder="1" applyAlignment="1">
      <alignment/>
    </xf>
    <xf numFmtId="170" fontId="23" fillId="37" borderId="11" xfId="0" applyNumberFormat="1" applyFont="1" applyFill="1" applyBorder="1" applyAlignment="1">
      <alignment horizontal="right" wrapText="1"/>
    </xf>
    <xf numFmtId="0" fontId="23" fillId="34" borderId="14" xfId="0" applyFont="1" applyFill="1" applyBorder="1" applyAlignment="1">
      <alignment horizontal="left" wrapText="1"/>
    </xf>
    <xf numFmtId="172" fontId="24" fillId="36" borderId="10" xfId="0" applyNumberFormat="1" applyFont="1" applyFill="1" applyBorder="1" applyAlignment="1">
      <alignment horizontal="center" wrapText="1"/>
    </xf>
    <xf numFmtId="0" fontId="2" fillId="36" borderId="10" xfId="0" applyFont="1" applyFill="1" applyBorder="1" applyAlignment="1">
      <alignment vertical="center" wrapText="1"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70" fontId="23" fillId="36" borderId="11" xfId="0" applyNumberFormat="1" applyFont="1" applyFill="1" applyBorder="1" applyAlignment="1">
      <alignment horizontal="right" wrapText="1"/>
    </xf>
    <xf numFmtId="2" fontId="2" fillId="35" borderId="15" xfId="0" applyNumberFormat="1" applyFont="1" applyFill="1" applyBorder="1" applyAlignment="1">
      <alignment horizontal="right" wrapText="1"/>
    </xf>
    <xf numFmtId="2" fontId="2" fillId="35" borderId="14" xfId="0" applyNumberFormat="1" applyFont="1" applyFill="1" applyBorder="1" applyAlignment="1">
      <alignment horizontal="center" wrapText="1"/>
    </xf>
    <xf numFmtId="2" fontId="2" fillId="37" borderId="14" xfId="0" applyNumberFormat="1" applyFont="1" applyFill="1" applyBorder="1" applyAlignment="1">
      <alignment horizontal="center" wrapText="1"/>
    </xf>
    <xf numFmtId="2" fontId="2" fillId="37" borderId="14" xfId="0" applyNumberFormat="1" applyFont="1" applyFill="1" applyBorder="1" applyAlignment="1">
      <alignment horizontal="left" wrapText="1"/>
    </xf>
    <xf numFmtId="2" fontId="2" fillId="0" borderId="14" xfId="0" applyNumberFormat="1" applyFont="1" applyFill="1" applyBorder="1" applyAlignment="1">
      <alignment horizontal="center" wrapText="1"/>
    </xf>
    <xf numFmtId="2" fontId="2" fillId="37" borderId="16" xfId="0" applyNumberFormat="1" applyFont="1" applyFill="1" applyBorder="1" applyAlignment="1">
      <alignment horizontal="left" wrapText="1"/>
    </xf>
    <xf numFmtId="2" fontId="2" fillId="37" borderId="17" xfId="0" applyNumberFormat="1" applyFont="1" applyFill="1" applyBorder="1" applyAlignment="1">
      <alignment horizontal="left" wrapText="1"/>
    </xf>
    <xf numFmtId="2" fontId="2" fillId="37" borderId="18" xfId="0" applyNumberFormat="1" applyFont="1" applyFill="1" applyBorder="1" applyAlignment="1">
      <alignment horizontal="left" wrapText="1"/>
    </xf>
    <xf numFmtId="170" fontId="23" fillId="37" borderId="19" xfId="0" applyNumberFormat="1" applyFont="1" applyFill="1" applyBorder="1" applyAlignment="1">
      <alignment horizontal="right" wrapText="1"/>
    </xf>
    <xf numFmtId="172" fontId="24" fillId="37" borderId="19" xfId="0" applyNumberFormat="1" applyFont="1" applyFill="1" applyBorder="1" applyAlignment="1">
      <alignment horizontal="center" wrapText="1"/>
    </xf>
    <xf numFmtId="0" fontId="2" fillId="37" borderId="19" xfId="0" applyFont="1" applyFill="1" applyBorder="1" applyAlignment="1">
      <alignment vertical="center" wrapText="1"/>
    </xf>
    <xf numFmtId="2" fontId="0" fillId="7" borderId="19" xfId="0" applyNumberFormat="1" applyFill="1" applyBorder="1" applyAlignment="1">
      <alignment/>
    </xf>
    <xf numFmtId="0" fontId="0" fillId="7" borderId="19" xfId="0" applyFill="1" applyBorder="1" applyAlignment="1">
      <alignment/>
    </xf>
    <xf numFmtId="170" fontId="23" fillId="37" borderId="20" xfId="0" applyNumberFormat="1" applyFont="1" applyFill="1" applyBorder="1" applyAlignment="1">
      <alignment horizontal="right" wrapText="1"/>
    </xf>
    <xf numFmtId="2" fontId="2" fillId="35" borderId="16" xfId="0" applyNumberFormat="1" applyFont="1" applyFill="1" applyBorder="1" applyAlignment="1">
      <alignment horizontal="center" vertical="center" wrapText="1"/>
    </xf>
    <xf numFmtId="2" fontId="2" fillId="35" borderId="21" xfId="0" applyNumberFormat="1" applyFont="1" applyFill="1" applyBorder="1" applyAlignment="1">
      <alignment horizontal="center" vertical="center" wrapText="1"/>
    </xf>
    <xf numFmtId="2" fontId="2" fillId="35" borderId="17" xfId="0" applyNumberFormat="1" applyFont="1" applyFill="1" applyBorder="1" applyAlignment="1">
      <alignment horizontal="center" vertical="center" wrapText="1"/>
    </xf>
    <xf numFmtId="170" fontId="26" fillId="0" borderId="22" xfId="0" applyNumberFormat="1" applyFont="1" applyBorder="1" applyAlignment="1">
      <alignment horizontal="center" vertical="center" wrapText="1"/>
    </xf>
    <xf numFmtId="170" fontId="26" fillId="0" borderId="23" xfId="0" applyNumberFormat="1" applyFont="1" applyBorder="1" applyAlignment="1">
      <alignment horizontal="center" vertical="center" wrapText="1"/>
    </xf>
    <xf numFmtId="170" fontId="26" fillId="0" borderId="24" xfId="0" applyNumberFormat="1" applyFont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6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99CC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C0C0C"/>
      <rgbColor rgb="00333300"/>
      <rgbColor rgb="00993300"/>
      <rgbColor rgb="00993366"/>
      <rgbColor rgb="00333399"/>
      <rgbColor rgb="0038572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200025</xdr:colOff>
      <xdr:row>0</xdr:row>
      <xdr:rowOff>914400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2705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Y128"/>
  <sheetViews>
    <sheetView tabSelected="1" zoomScaleSheetLayoutView="66" workbookViewId="0" topLeftCell="A1">
      <selection activeCell="F132" sqref="F132"/>
    </sheetView>
  </sheetViews>
  <sheetFormatPr defaultColWidth="8.57421875" defaultRowHeight="15"/>
  <cols>
    <col min="1" max="1" width="37.57421875" style="4" customWidth="1"/>
    <col min="2" max="2" width="18.8515625" style="5" customWidth="1"/>
    <col min="3" max="3" width="18.140625" style="0" customWidth="1"/>
    <col min="4" max="4" width="13.7109375" style="6" customWidth="1"/>
    <col min="5" max="5" width="17.8515625" style="6" customWidth="1"/>
    <col min="6" max="6" width="45.00390625" style="4" customWidth="1"/>
    <col min="7" max="7" width="12.00390625" style="5" hidden="1" customWidth="1"/>
    <col min="8" max="8" width="9.140625" style="5" hidden="1" customWidth="1"/>
    <col min="9" max="9" width="8.00390625" style="5" hidden="1" customWidth="1"/>
    <col min="10" max="10" width="6.8515625" style="5" hidden="1" customWidth="1"/>
    <col min="11" max="11" width="16.57421875" style="5" bestFit="1" customWidth="1"/>
    <col min="12" max="16384" width="8.57421875" style="1" customWidth="1"/>
  </cols>
  <sheetData>
    <row r="1" spans="1:11" ht="94.5" customHeight="1">
      <c r="A1" s="62" t="s">
        <v>10</v>
      </c>
      <c r="B1" s="63"/>
      <c r="C1" s="63"/>
      <c r="D1" s="63"/>
      <c r="E1" s="63"/>
      <c r="F1" s="63"/>
      <c r="G1" s="63"/>
      <c r="H1" s="63"/>
      <c r="I1" s="63"/>
      <c r="J1" s="63"/>
      <c r="K1" s="64"/>
    </row>
    <row r="2" spans="1:11" ht="31.5">
      <c r="A2" s="39" t="s">
        <v>0</v>
      </c>
      <c r="B2" s="9" t="s">
        <v>1</v>
      </c>
      <c r="C2" s="10" t="s">
        <v>91</v>
      </c>
      <c r="D2" s="10" t="s">
        <v>2</v>
      </c>
      <c r="E2" s="10" t="s">
        <v>3</v>
      </c>
      <c r="F2" s="10" t="s">
        <v>4</v>
      </c>
      <c r="G2" s="11" t="s">
        <v>5</v>
      </c>
      <c r="H2" s="9" t="s">
        <v>6</v>
      </c>
      <c r="I2" s="9" t="s">
        <v>7</v>
      </c>
      <c r="J2" s="9" t="s">
        <v>8</v>
      </c>
      <c r="K2" s="12" t="s">
        <v>9</v>
      </c>
    </row>
    <row r="3" spans="1:11" ht="15.75">
      <c r="A3" s="46" t="s">
        <v>48</v>
      </c>
      <c r="B3" s="18">
        <v>976</v>
      </c>
      <c r="C3" s="13" t="s">
        <v>90</v>
      </c>
      <c r="D3" s="13">
        <v>44952</v>
      </c>
      <c r="E3" s="13">
        <v>44953</v>
      </c>
      <c r="F3" s="14" t="s">
        <v>61</v>
      </c>
      <c r="G3" s="19">
        <v>1631.8</v>
      </c>
      <c r="H3" s="19">
        <v>59.74</v>
      </c>
      <c r="I3" s="19">
        <v>0.01</v>
      </c>
      <c r="J3" s="15"/>
      <c r="K3" s="16">
        <f>SUM(G3:I3)</f>
        <v>1691.55</v>
      </c>
    </row>
    <row r="4" spans="1:11" ht="15.75">
      <c r="A4" s="47"/>
      <c r="B4" s="21">
        <v>976</v>
      </c>
      <c r="C4" s="35"/>
      <c r="D4" s="35"/>
      <c r="E4" s="35"/>
      <c r="F4" s="36"/>
      <c r="G4" s="37"/>
      <c r="H4" s="37"/>
      <c r="I4" s="37"/>
      <c r="J4" s="20"/>
      <c r="K4" s="38">
        <v>1691.55</v>
      </c>
    </row>
    <row r="5" spans="1:11" ht="15.75">
      <c r="A5" s="46" t="s">
        <v>37</v>
      </c>
      <c r="B5" s="18">
        <v>976</v>
      </c>
      <c r="C5" s="13" t="s">
        <v>90</v>
      </c>
      <c r="D5" s="13">
        <v>44952</v>
      </c>
      <c r="E5" s="13">
        <v>44954</v>
      </c>
      <c r="F5" s="14" t="s">
        <v>61</v>
      </c>
      <c r="G5" s="19">
        <v>1571.8</v>
      </c>
      <c r="H5" s="19">
        <v>81.11</v>
      </c>
      <c r="I5" s="19">
        <v>0.01</v>
      </c>
      <c r="J5" s="15"/>
      <c r="K5" s="16">
        <f>SUM(G5:I5)</f>
        <v>1652.9199999999998</v>
      </c>
    </row>
    <row r="6" spans="1:11" ht="15.75">
      <c r="A6" s="47"/>
      <c r="B6" s="21">
        <v>976</v>
      </c>
      <c r="C6" s="35"/>
      <c r="D6" s="35"/>
      <c r="E6" s="35"/>
      <c r="F6" s="36"/>
      <c r="G6" s="37"/>
      <c r="H6" s="37"/>
      <c r="I6" s="37"/>
      <c r="J6" s="20"/>
      <c r="K6" s="38">
        <v>1652.9199999999998</v>
      </c>
    </row>
    <row r="7" spans="1:11" ht="15.75">
      <c r="A7" s="46" t="s">
        <v>38</v>
      </c>
      <c r="B7" s="18">
        <v>976</v>
      </c>
      <c r="C7" s="13" t="s">
        <v>90</v>
      </c>
      <c r="D7" s="13">
        <v>44952</v>
      </c>
      <c r="E7" s="13">
        <v>44953</v>
      </c>
      <c r="F7" s="14" t="s">
        <v>61</v>
      </c>
      <c r="G7" s="19">
        <v>1171.8</v>
      </c>
      <c r="H7" s="19">
        <v>74.94</v>
      </c>
      <c r="I7" s="19">
        <v>0.02</v>
      </c>
      <c r="J7" s="15"/>
      <c r="K7" s="16">
        <f>SUM(G7:I7)</f>
        <v>1246.76</v>
      </c>
    </row>
    <row r="8" spans="1:11" ht="15.75">
      <c r="A8" s="47"/>
      <c r="B8" s="21">
        <v>976</v>
      </c>
      <c r="C8" s="35"/>
      <c r="D8" s="35"/>
      <c r="E8" s="35"/>
      <c r="F8" s="36"/>
      <c r="G8" s="37"/>
      <c r="H8" s="37"/>
      <c r="I8" s="37"/>
      <c r="J8" s="20"/>
      <c r="K8" s="38">
        <v>1246.76</v>
      </c>
    </row>
    <row r="9" spans="1:11" ht="15.75">
      <c r="A9" s="59" t="s">
        <v>14</v>
      </c>
      <c r="B9" s="18">
        <v>1952</v>
      </c>
      <c r="C9" s="13" t="s">
        <v>90</v>
      </c>
      <c r="D9" s="13">
        <v>44951</v>
      </c>
      <c r="E9" s="13">
        <v>44954</v>
      </c>
      <c r="F9" s="14" t="s">
        <v>61</v>
      </c>
      <c r="G9" s="19">
        <v>739.8</v>
      </c>
      <c r="H9" s="19">
        <v>68.3</v>
      </c>
      <c r="I9" s="19">
        <v>0.01</v>
      </c>
      <c r="J9" s="15"/>
      <c r="K9" s="16">
        <f>SUM(G9:I9)</f>
        <v>808.1099999999999</v>
      </c>
    </row>
    <row r="10" spans="1:11" ht="15.75">
      <c r="A10" s="60"/>
      <c r="B10" s="18">
        <v>488</v>
      </c>
      <c r="C10" s="13" t="s">
        <v>92</v>
      </c>
      <c r="D10" s="13">
        <v>44963</v>
      </c>
      <c r="E10" s="13">
        <v>44963</v>
      </c>
      <c r="F10" s="14" t="s">
        <v>80</v>
      </c>
      <c r="G10" s="19">
        <v>4739.8</v>
      </c>
      <c r="H10" s="19">
        <v>79.86</v>
      </c>
      <c r="I10" s="19">
        <v>0.01</v>
      </c>
      <c r="J10" s="15"/>
      <c r="K10" s="16">
        <f aca="true" t="shared" si="0" ref="K10:K73">SUM(G10:I10)</f>
        <v>4819.67</v>
      </c>
    </row>
    <row r="11" spans="1:11" ht="15.75">
      <c r="A11" s="60"/>
      <c r="B11" s="18">
        <v>1952</v>
      </c>
      <c r="C11" s="13" t="s">
        <v>90</v>
      </c>
      <c r="D11" s="13">
        <v>44994</v>
      </c>
      <c r="E11" s="13">
        <v>44996</v>
      </c>
      <c r="F11" s="14" t="s">
        <v>62</v>
      </c>
      <c r="G11" s="19">
        <v>783.8</v>
      </c>
      <c r="H11" s="19">
        <v>70.66</v>
      </c>
      <c r="I11" s="19">
        <v>0.01</v>
      </c>
      <c r="J11" s="15"/>
      <c r="K11" s="16">
        <f t="shared" si="0"/>
        <v>854.4699999999999</v>
      </c>
    </row>
    <row r="12" spans="1:11" ht="15.75">
      <c r="A12" s="60"/>
      <c r="B12" s="18">
        <v>976</v>
      </c>
      <c r="C12" s="13" t="s">
        <v>93</v>
      </c>
      <c r="D12" s="13">
        <v>45027</v>
      </c>
      <c r="E12" s="13">
        <v>45028</v>
      </c>
      <c r="F12" s="14" t="s">
        <v>63</v>
      </c>
      <c r="G12" s="19">
        <v>3129.8</v>
      </c>
      <c r="H12" s="19">
        <v>68.3</v>
      </c>
      <c r="I12" s="19">
        <v>0.01</v>
      </c>
      <c r="J12" s="15"/>
      <c r="K12" s="16">
        <f t="shared" si="0"/>
        <v>3198.1100000000006</v>
      </c>
    </row>
    <row r="13" spans="1:11" ht="15.75">
      <c r="A13" s="61"/>
      <c r="B13" s="18">
        <v>976</v>
      </c>
      <c r="C13" s="13" t="s">
        <v>90</v>
      </c>
      <c r="D13" s="13">
        <v>45041</v>
      </c>
      <c r="E13" s="13">
        <v>45042</v>
      </c>
      <c r="F13" s="14" t="s">
        <v>64</v>
      </c>
      <c r="G13" s="19">
        <v>1497.8</v>
      </c>
      <c r="H13" s="19">
        <v>68.3</v>
      </c>
      <c r="I13" s="19">
        <v>0.01</v>
      </c>
      <c r="J13" s="15"/>
      <c r="K13" s="16">
        <f t="shared" si="0"/>
        <v>1566.11</v>
      </c>
    </row>
    <row r="14" spans="1:11" ht="15.75">
      <c r="A14" s="47"/>
      <c r="B14" s="21">
        <f>SUM(B9:B13)</f>
        <v>6344</v>
      </c>
      <c r="C14" s="35"/>
      <c r="D14" s="35"/>
      <c r="E14" s="35"/>
      <c r="F14" s="36"/>
      <c r="G14" s="37"/>
      <c r="H14" s="37"/>
      <c r="I14" s="37"/>
      <c r="J14" s="20"/>
      <c r="K14" s="38">
        <f>SUM(K9:K13)</f>
        <v>11246.470000000001</v>
      </c>
    </row>
    <row r="15" spans="1:11" ht="15.75">
      <c r="A15" s="59" t="s">
        <v>15</v>
      </c>
      <c r="B15" s="18">
        <v>1952</v>
      </c>
      <c r="C15" s="13" t="s">
        <v>90</v>
      </c>
      <c r="D15" s="13">
        <v>44952</v>
      </c>
      <c r="E15" s="13">
        <v>44954</v>
      </c>
      <c r="F15" s="14" t="s">
        <v>61</v>
      </c>
      <c r="G15" s="19">
        <v>2135.8</v>
      </c>
      <c r="H15" s="19">
        <v>57.38</v>
      </c>
      <c r="I15" s="19">
        <v>0.01</v>
      </c>
      <c r="J15" s="15"/>
      <c r="K15" s="16">
        <f t="shared" si="0"/>
        <v>2193.1900000000005</v>
      </c>
    </row>
    <row r="16" spans="1:11" ht="15.75">
      <c r="A16" s="60" t="s">
        <v>15</v>
      </c>
      <c r="B16" s="18">
        <v>1952</v>
      </c>
      <c r="C16" s="13" t="s">
        <v>90</v>
      </c>
      <c r="D16" s="13">
        <v>44994</v>
      </c>
      <c r="E16" s="13">
        <v>44997</v>
      </c>
      <c r="F16" s="14" t="s">
        <v>62</v>
      </c>
      <c r="G16" s="19">
        <v>781.58</v>
      </c>
      <c r="H16" s="19"/>
      <c r="I16" s="19">
        <v>0.01</v>
      </c>
      <c r="J16" s="15"/>
      <c r="K16" s="16">
        <f t="shared" si="0"/>
        <v>781.59</v>
      </c>
    </row>
    <row r="17" spans="1:11" s="2" customFormat="1" ht="15.75">
      <c r="A17" s="47"/>
      <c r="B17" s="21">
        <f>SUM(B15:B16)</f>
        <v>3904</v>
      </c>
      <c r="C17" s="35"/>
      <c r="D17" s="35"/>
      <c r="E17" s="35"/>
      <c r="F17" s="36"/>
      <c r="G17" s="37"/>
      <c r="H17" s="37"/>
      <c r="I17" s="37"/>
      <c r="J17" s="20"/>
      <c r="K17" s="38">
        <f>SUM(K15:K16)</f>
        <v>2974.7800000000007</v>
      </c>
    </row>
    <row r="18" spans="1:11" ht="15.75">
      <c r="A18" s="46" t="s">
        <v>52</v>
      </c>
      <c r="B18" s="29">
        <v>0</v>
      </c>
      <c r="C18" s="13" t="s">
        <v>90</v>
      </c>
      <c r="D18" s="13">
        <v>44952</v>
      </c>
      <c r="E18" s="13">
        <v>44953</v>
      </c>
      <c r="F18" s="31" t="s">
        <v>61</v>
      </c>
      <c r="G18" s="19">
        <v>2617.8</v>
      </c>
      <c r="H18" s="19">
        <v>79.2</v>
      </c>
      <c r="I18" s="19">
        <v>0.01</v>
      </c>
      <c r="J18" s="15"/>
      <c r="K18" s="16">
        <f t="shared" si="0"/>
        <v>2697.01</v>
      </c>
    </row>
    <row r="19" spans="1:11" s="2" customFormat="1" ht="15.75">
      <c r="A19" s="47"/>
      <c r="B19" s="21">
        <v>0</v>
      </c>
      <c r="C19" s="35"/>
      <c r="D19" s="35"/>
      <c r="E19" s="35"/>
      <c r="F19" s="36"/>
      <c r="G19" s="37"/>
      <c r="H19" s="37"/>
      <c r="I19" s="37"/>
      <c r="J19" s="20"/>
      <c r="K19" s="38">
        <v>2697.01</v>
      </c>
    </row>
    <row r="20" spans="1:11" s="2" customFormat="1" ht="15.75">
      <c r="A20" s="59" t="s">
        <v>16</v>
      </c>
      <c r="B20" s="18">
        <v>1952</v>
      </c>
      <c r="C20" s="13" t="s">
        <v>90</v>
      </c>
      <c r="D20" s="13">
        <v>44952</v>
      </c>
      <c r="E20" s="13">
        <v>44954</v>
      </c>
      <c r="F20" s="14" t="s">
        <v>61</v>
      </c>
      <c r="G20" s="19">
        <v>653.75</v>
      </c>
      <c r="H20" s="19">
        <v>68.3</v>
      </c>
      <c r="I20" s="19">
        <v>0.02</v>
      </c>
      <c r="J20" s="15"/>
      <c r="K20" s="16">
        <f t="shared" si="0"/>
        <v>722.0699999999999</v>
      </c>
    </row>
    <row r="21" spans="1:11" s="2" customFormat="1" ht="15.75">
      <c r="A21" s="60" t="s">
        <v>16</v>
      </c>
      <c r="B21" s="18">
        <v>1952</v>
      </c>
      <c r="C21" s="13" t="s">
        <v>90</v>
      </c>
      <c r="D21" s="13">
        <v>44994</v>
      </c>
      <c r="E21" s="13">
        <v>44996</v>
      </c>
      <c r="F21" s="14" t="s">
        <v>62</v>
      </c>
      <c r="G21" s="19">
        <v>874.8</v>
      </c>
      <c r="H21" s="19">
        <v>70.66</v>
      </c>
      <c r="I21" s="19">
        <v>0.01</v>
      </c>
      <c r="J21" s="15"/>
      <c r="K21" s="16">
        <f t="shared" si="0"/>
        <v>945.4699999999999</v>
      </c>
    </row>
    <row r="22" spans="1:11" s="2" customFormat="1" ht="15.75">
      <c r="A22" s="47"/>
      <c r="B22" s="21">
        <f>SUM(B20:B21)</f>
        <v>3904</v>
      </c>
      <c r="C22" s="35"/>
      <c r="D22" s="35"/>
      <c r="E22" s="35"/>
      <c r="F22" s="36"/>
      <c r="G22" s="37"/>
      <c r="H22" s="37"/>
      <c r="I22" s="37"/>
      <c r="J22" s="20"/>
      <c r="K22" s="38">
        <f>SUM(K20:K21)</f>
        <v>1667.54</v>
      </c>
    </row>
    <row r="23" spans="1:11" s="2" customFormat="1" ht="15.75">
      <c r="A23" s="46" t="s">
        <v>60</v>
      </c>
      <c r="B23" s="29">
        <v>0</v>
      </c>
      <c r="C23" s="13" t="s">
        <v>90</v>
      </c>
      <c r="D23" s="13">
        <v>45040</v>
      </c>
      <c r="E23" s="13">
        <v>45041</v>
      </c>
      <c r="F23" s="14" t="s">
        <v>64</v>
      </c>
      <c r="G23" s="19">
        <v>2739.8</v>
      </c>
      <c r="H23" s="19">
        <v>70.66</v>
      </c>
      <c r="I23" s="19">
        <v>0.01</v>
      </c>
      <c r="J23" s="15"/>
      <c r="K23" s="16">
        <f t="shared" si="0"/>
        <v>2810.4700000000003</v>
      </c>
    </row>
    <row r="24" spans="1:11" s="2" customFormat="1" ht="15.75">
      <c r="A24" s="47"/>
      <c r="B24" s="21">
        <v>0</v>
      </c>
      <c r="C24" s="35"/>
      <c r="D24" s="35"/>
      <c r="E24" s="35"/>
      <c r="F24" s="36"/>
      <c r="G24" s="37"/>
      <c r="H24" s="37"/>
      <c r="I24" s="37"/>
      <c r="J24" s="20"/>
      <c r="K24" s="38">
        <v>2810.4700000000003</v>
      </c>
    </row>
    <row r="25" spans="1:11" s="2" customFormat="1" ht="15.75">
      <c r="A25" s="59" t="s">
        <v>17</v>
      </c>
      <c r="B25" s="18">
        <v>1952</v>
      </c>
      <c r="C25" s="13" t="s">
        <v>90</v>
      </c>
      <c r="D25" s="13">
        <v>44952</v>
      </c>
      <c r="E25" s="13">
        <v>44954</v>
      </c>
      <c r="F25" s="14" t="s">
        <v>61</v>
      </c>
      <c r="G25" s="19">
        <v>832.49</v>
      </c>
      <c r="H25" s="19">
        <v>68.3</v>
      </c>
      <c r="I25" s="19">
        <v>0.02</v>
      </c>
      <c r="J25" s="15"/>
      <c r="K25" s="16">
        <f t="shared" si="0"/>
        <v>900.81</v>
      </c>
    </row>
    <row r="26" spans="1:11" ht="15.75">
      <c r="A26" s="60" t="s">
        <v>17</v>
      </c>
      <c r="B26" s="18">
        <v>1952</v>
      </c>
      <c r="C26" s="13" t="s">
        <v>90</v>
      </c>
      <c r="D26" s="13">
        <v>44994</v>
      </c>
      <c r="E26" s="13">
        <v>44996</v>
      </c>
      <c r="F26" s="14" t="s">
        <v>62</v>
      </c>
      <c r="G26" s="19">
        <v>783.8</v>
      </c>
      <c r="H26" s="19">
        <v>70.66</v>
      </c>
      <c r="I26" s="19">
        <v>0.01</v>
      </c>
      <c r="J26" s="15"/>
      <c r="K26" s="16">
        <f t="shared" si="0"/>
        <v>854.4699999999999</v>
      </c>
    </row>
    <row r="27" spans="1:11" ht="15.75">
      <c r="A27" s="47"/>
      <c r="B27" s="21">
        <f>SUM(B25:B26)</f>
        <v>3904</v>
      </c>
      <c r="C27" s="35"/>
      <c r="D27" s="35"/>
      <c r="E27" s="35"/>
      <c r="F27" s="36"/>
      <c r="G27" s="37"/>
      <c r="H27" s="37"/>
      <c r="I27" s="37"/>
      <c r="J27" s="20"/>
      <c r="K27" s="38">
        <f>SUM(K25:K26)</f>
        <v>1755.2799999999997</v>
      </c>
    </row>
    <row r="28" spans="1:11" ht="15.75">
      <c r="A28" s="46" t="s">
        <v>54</v>
      </c>
      <c r="B28" s="29">
        <v>0</v>
      </c>
      <c r="C28" s="13" t="s">
        <v>90</v>
      </c>
      <c r="D28" s="13">
        <v>44952</v>
      </c>
      <c r="E28" s="13">
        <v>44954</v>
      </c>
      <c r="F28" s="31" t="s">
        <v>61</v>
      </c>
      <c r="G28" s="19">
        <v>1416.8</v>
      </c>
      <c r="H28" s="19">
        <v>67.85</v>
      </c>
      <c r="I28" s="19">
        <v>0.02</v>
      </c>
      <c r="J28" s="15"/>
      <c r="K28" s="16">
        <f t="shared" si="0"/>
        <v>1484.6699999999998</v>
      </c>
    </row>
    <row r="29" spans="1:11" ht="15.75">
      <c r="A29" s="47"/>
      <c r="B29" s="21">
        <v>0</v>
      </c>
      <c r="C29" s="35"/>
      <c r="D29" s="35"/>
      <c r="E29" s="35"/>
      <c r="F29" s="36"/>
      <c r="G29" s="37"/>
      <c r="H29" s="37"/>
      <c r="I29" s="37"/>
      <c r="J29" s="20"/>
      <c r="K29" s="38">
        <v>1484.6699999999998</v>
      </c>
    </row>
    <row r="30" spans="1:39" ht="15.75">
      <c r="A30" s="46" t="s">
        <v>46</v>
      </c>
      <c r="B30" s="18">
        <v>976</v>
      </c>
      <c r="C30" s="13" t="s">
        <v>90</v>
      </c>
      <c r="D30" s="13">
        <v>44952</v>
      </c>
      <c r="E30" s="13">
        <v>44953</v>
      </c>
      <c r="F30" s="14" t="s">
        <v>61</v>
      </c>
      <c r="G30" s="19">
        <v>2554.8</v>
      </c>
      <c r="H30" s="19">
        <v>73.46000000000001</v>
      </c>
      <c r="I30" s="19">
        <v>0.02</v>
      </c>
      <c r="J30" s="15"/>
      <c r="K30" s="16">
        <f t="shared" si="0"/>
        <v>2628.28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s="7" customFormat="1" ht="15.75">
      <c r="A31" s="47"/>
      <c r="B31" s="21">
        <v>976</v>
      </c>
      <c r="C31" s="35"/>
      <c r="D31" s="35"/>
      <c r="E31" s="35"/>
      <c r="F31" s="36"/>
      <c r="G31" s="37"/>
      <c r="H31" s="37"/>
      <c r="I31" s="37"/>
      <c r="J31" s="20"/>
      <c r="K31" s="38">
        <v>2628.28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s="7" customFormat="1" ht="15.75">
      <c r="A32" s="59" t="s">
        <v>51</v>
      </c>
      <c r="B32" s="18">
        <v>976</v>
      </c>
      <c r="C32" s="13" t="s">
        <v>90</v>
      </c>
      <c r="D32" s="13">
        <v>44952</v>
      </c>
      <c r="E32" s="13">
        <v>44955</v>
      </c>
      <c r="F32" s="14" t="s">
        <v>61</v>
      </c>
      <c r="G32" s="19">
        <v>3767.8</v>
      </c>
      <c r="H32" s="19">
        <v>68.3</v>
      </c>
      <c r="I32" s="19">
        <v>0.01</v>
      </c>
      <c r="J32" s="15"/>
      <c r="K32" s="16">
        <f t="shared" si="0"/>
        <v>3836.1100000000006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11" ht="15.75">
      <c r="A33" s="60" t="s">
        <v>51</v>
      </c>
      <c r="B33" s="18">
        <v>2928</v>
      </c>
      <c r="C33" s="13" t="s">
        <v>90</v>
      </c>
      <c r="D33" s="13">
        <v>44994</v>
      </c>
      <c r="E33" s="13">
        <v>44997</v>
      </c>
      <c r="F33" s="14" t="s">
        <v>62</v>
      </c>
      <c r="G33" s="19">
        <v>4319.8</v>
      </c>
      <c r="H33" s="19">
        <v>68.3</v>
      </c>
      <c r="I33" s="19">
        <v>0.01</v>
      </c>
      <c r="J33" s="15"/>
      <c r="K33" s="16">
        <f t="shared" si="0"/>
        <v>4388.110000000001</v>
      </c>
    </row>
    <row r="34" spans="1:11" ht="15.75">
      <c r="A34" s="48"/>
      <c r="B34" s="21">
        <f>SUM(B32:B33)</f>
        <v>3904</v>
      </c>
      <c r="C34" s="35"/>
      <c r="D34" s="35"/>
      <c r="E34" s="35"/>
      <c r="F34" s="36"/>
      <c r="G34" s="37"/>
      <c r="H34" s="37"/>
      <c r="I34" s="37"/>
      <c r="J34" s="20"/>
      <c r="K34" s="38">
        <f>SUM(K32:K33)</f>
        <v>8224.220000000001</v>
      </c>
    </row>
    <row r="35" spans="1:11" s="7" customFormat="1" ht="15.75">
      <c r="A35" s="59" t="s">
        <v>11</v>
      </c>
      <c r="B35" s="18">
        <v>488</v>
      </c>
      <c r="C35" s="13" t="s">
        <v>90</v>
      </c>
      <c r="D35" s="40">
        <v>45269</v>
      </c>
      <c r="E35" s="40">
        <v>45270</v>
      </c>
      <c r="F35" s="41" t="s">
        <v>81</v>
      </c>
      <c r="G35" s="42"/>
      <c r="H35" s="42"/>
      <c r="I35" s="42"/>
      <c r="J35" s="43"/>
      <c r="K35" s="44"/>
    </row>
    <row r="36" spans="1:11" ht="15.75">
      <c r="A36" s="60"/>
      <c r="B36" s="18">
        <v>1952</v>
      </c>
      <c r="C36" s="13" t="s">
        <v>90</v>
      </c>
      <c r="D36" s="13">
        <v>44952</v>
      </c>
      <c r="E36" s="13">
        <v>44954</v>
      </c>
      <c r="F36" s="14" t="s">
        <v>61</v>
      </c>
      <c r="G36" s="19">
        <v>1564.02</v>
      </c>
      <c r="H36" s="19">
        <v>79.2</v>
      </c>
      <c r="I36" s="19">
        <v>0.01</v>
      </c>
      <c r="J36" s="15"/>
      <c r="K36" s="16">
        <f t="shared" si="0"/>
        <v>1643.23</v>
      </c>
    </row>
    <row r="37" spans="1:11" ht="15.75">
      <c r="A37" s="61"/>
      <c r="B37" s="18">
        <v>1952</v>
      </c>
      <c r="C37" s="13" t="s">
        <v>90</v>
      </c>
      <c r="D37" s="13">
        <v>44994</v>
      </c>
      <c r="E37" s="13">
        <v>44996</v>
      </c>
      <c r="F37" s="14" t="s">
        <v>62</v>
      </c>
      <c r="G37" s="19">
        <v>1329.8</v>
      </c>
      <c r="H37" s="19">
        <v>79.2</v>
      </c>
      <c r="I37" s="19">
        <v>0.02</v>
      </c>
      <c r="J37" s="15"/>
      <c r="K37" s="16">
        <f t="shared" si="0"/>
        <v>1409.02</v>
      </c>
    </row>
    <row r="38" spans="1:11" ht="15.75">
      <c r="A38" s="48"/>
      <c r="B38" s="21">
        <f>SUM(B35:B37)</f>
        <v>4392</v>
      </c>
      <c r="C38" s="35"/>
      <c r="D38" s="35"/>
      <c r="E38" s="35"/>
      <c r="F38" s="36"/>
      <c r="G38" s="37"/>
      <c r="H38" s="37"/>
      <c r="I38" s="37"/>
      <c r="J38" s="20"/>
      <c r="K38" s="38">
        <f>SUM(K36:K37)</f>
        <v>3052.25</v>
      </c>
    </row>
    <row r="39" spans="1:51" s="17" customFormat="1" ht="15.75">
      <c r="A39" s="46" t="s">
        <v>58</v>
      </c>
      <c r="B39" s="18">
        <v>1952</v>
      </c>
      <c r="C39" s="13" t="s">
        <v>90</v>
      </c>
      <c r="D39" s="13">
        <v>44994</v>
      </c>
      <c r="E39" s="13">
        <v>44996</v>
      </c>
      <c r="F39" s="14" t="s">
        <v>62</v>
      </c>
      <c r="G39" s="19">
        <v>3335.8</v>
      </c>
      <c r="H39" s="19">
        <v>68.3</v>
      </c>
      <c r="I39" s="19">
        <v>0.02</v>
      </c>
      <c r="J39" s="15"/>
      <c r="K39" s="16">
        <f t="shared" si="0"/>
        <v>3404.1200000000003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11" ht="15.75">
      <c r="A40" s="48"/>
      <c r="B40" s="21">
        <v>1952</v>
      </c>
      <c r="C40" s="35"/>
      <c r="D40" s="35"/>
      <c r="E40" s="35"/>
      <c r="F40" s="36"/>
      <c r="G40" s="37"/>
      <c r="H40" s="37"/>
      <c r="I40" s="37"/>
      <c r="J40" s="20"/>
      <c r="K40" s="38">
        <v>3404.1200000000003</v>
      </c>
    </row>
    <row r="41" spans="1:11" ht="15.75">
      <c r="A41" s="59" t="s">
        <v>13</v>
      </c>
      <c r="B41" s="29">
        <v>1952</v>
      </c>
      <c r="C41" s="13" t="s">
        <v>90</v>
      </c>
      <c r="D41" s="30">
        <v>44952</v>
      </c>
      <c r="E41" s="30">
        <v>44954</v>
      </c>
      <c r="F41" s="31" t="s">
        <v>65</v>
      </c>
      <c r="G41" s="32">
        <v>415.17</v>
      </c>
      <c r="H41" s="32"/>
      <c r="I41" s="32"/>
      <c r="J41" s="33"/>
      <c r="K41" s="34">
        <f t="shared" si="0"/>
        <v>415.17</v>
      </c>
    </row>
    <row r="42" spans="1:11" s="2" customFormat="1" ht="15.75">
      <c r="A42" s="60" t="s">
        <v>13</v>
      </c>
      <c r="B42" s="29">
        <v>1952</v>
      </c>
      <c r="C42" s="13" t="s">
        <v>90</v>
      </c>
      <c r="D42" s="30">
        <v>44994</v>
      </c>
      <c r="E42" s="30">
        <v>44996</v>
      </c>
      <c r="F42" s="31" t="s">
        <v>62</v>
      </c>
      <c r="G42" s="32">
        <v>494.21</v>
      </c>
      <c r="H42" s="32"/>
      <c r="I42" s="32"/>
      <c r="J42" s="33"/>
      <c r="K42" s="34">
        <f t="shared" si="0"/>
        <v>494.21</v>
      </c>
    </row>
    <row r="43" spans="1:11" s="8" customFormat="1" ht="15.75">
      <c r="A43" s="48"/>
      <c r="B43" s="21">
        <f>SUM(B41:B42)</f>
        <v>3904</v>
      </c>
      <c r="C43" s="35"/>
      <c r="D43" s="35"/>
      <c r="E43" s="35"/>
      <c r="F43" s="36"/>
      <c r="G43" s="37"/>
      <c r="H43" s="37"/>
      <c r="I43" s="37"/>
      <c r="J43" s="20"/>
      <c r="K43" s="38">
        <f>SUM(K41:K42)</f>
        <v>909.38</v>
      </c>
    </row>
    <row r="44" spans="1:11" s="8" customFormat="1" ht="15.75">
      <c r="A44" s="46" t="s">
        <v>35</v>
      </c>
      <c r="B44" s="18">
        <v>976</v>
      </c>
      <c r="C44" s="13" t="s">
        <v>90</v>
      </c>
      <c r="D44" s="13">
        <v>44952</v>
      </c>
      <c r="E44" s="13">
        <v>44953</v>
      </c>
      <c r="F44" s="14" t="s">
        <v>84</v>
      </c>
      <c r="G44" s="19">
        <v>1127.8</v>
      </c>
      <c r="H44" s="19">
        <v>58</v>
      </c>
      <c r="I44" s="19">
        <v>0.01</v>
      </c>
      <c r="J44" s="15"/>
      <c r="K44" s="16">
        <f t="shared" si="0"/>
        <v>1185.81</v>
      </c>
    </row>
    <row r="45" spans="1:11" s="2" customFormat="1" ht="15.75">
      <c r="A45" s="48"/>
      <c r="B45" s="21">
        <v>976</v>
      </c>
      <c r="C45" s="35"/>
      <c r="D45" s="35"/>
      <c r="E45" s="35"/>
      <c r="F45" s="36"/>
      <c r="G45" s="37"/>
      <c r="H45" s="37"/>
      <c r="I45" s="37"/>
      <c r="J45" s="20"/>
      <c r="K45" s="38">
        <v>1185.81</v>
      </c>
    </row>
    <row r="46" spans="1:11" s="8" customFormat="1" ht="15.75">
      <c r="A46" s="59" t="s">
        <v>18</v>
      </c>
      <c r="B46" s="18">
        <v>1952</v>
      </c>
      <c r="C46" s="13" t="s">
        <v>90</v>
      </c>
      <c r="D46" s="13">
        <v>44952</v>
      </c>
      <c r="E46" s="13">
        <v>44954</v>
      </c>
      <c r="F46" s="14" t="s">
        <v>61</v>
      </c>
      <c r="G46" s="19">
        <v>894.8</v>
      </c>
      <c r="H46" s="19">
        <v>68.3</v>
      </c>
      <c r="I46" s="19">
        <v>0.01</v>
      </c>
      <c r="J46" s="15"/>
      <c r="K46" s="16">
        <f t="shared" si="0"/>
        <v>963.1099999999999</v>
      </c>
    </row>
    <row r="47" spans="1:11" s="2" customFormat="1" ht="15.75">
      <c r="A47" s="60"/>
      <c r="B47" s="18">
        <v>1952</v>
      </c>
      <c r="C47" s="13" t="s">
        <v>90</v>
      </c>
      <c r="D47" s="13">
        <v>44994</v>
      </c>
      <c r="E47" s="13">
        <v>44996</v>
      </c>
      <c r="F47" s="14" t="s">
        <v>62</v>
      </c>
      <c r="G47" s="19">
        <v>1163.8</v>
      </c>
      <c r="H47" s="19">
        <v>70.66</v>
      </c>
      <c r="I47" s="19">
        <v>0.02</v>
      </c>
      <c r="J47" s="15"/>
      <c r="K47" s="16">
        <f t="shared" si="0"/>
        <v>1234.48</v>
      </c>
    </row>
    <row r="48" spans="1:11" s="8" customFormat="1" ht="15.75">
      <c r="A48" s="61"/>
      <c r="B48" s="18">
        <v>976</v>
      </c>
      <c r="C48" s="13" t="s">
        <v>90</v>
      </c>
      <c r="D48" s="13">
        <v>45041</v>
      </c>
      <c r="E48" s="13">
        <v>45042</v>
      </c>
      <c r="F48" s="14" t="s">
        <v>64</v>
      </c>
      <c r="G48" s="19">
        <v>2529.8</v>
      </c>
      <c r="H48" s="19">
        <v>70.66</v>
      </c>
      <c r="I48" s="19">
        <v>0.02</v>
      </c>
      <c r="J48" s="15"/>
      <c r="K48" s="16">
        <f t="shared" si="0"/>
        <v>2600.48</v>
      </c>
    </row>
    <row r="49" spans="1:11" s="8" customFormat="1" ht="15.75">
      <c r="A49" s="48"/>
      <c r="B49" s="21">
        <f>SUM(B46:B48)</f>
        <v>4880</v>
      </c>
      <c r="C49" s="35"/>
      <c r="D49" s="35"/>
      <c r="E49" s="35"/>
      <c r="F49" s="36"/>
      <c r="G49" s="37"/>
      <c r="H49" s="37"/>
      <c r="I49" s="37"/>
      <c r="J49" s="20"/>
      <c r="K49" s="38">
        <f>SUM(K46:K48)</f>
        <v>4798.07</v>
      </c>
    </row>
    <row r="50" spans="1:11" s="2" customFormat="1" ht="15.75">
      <c r="A50" s="59" t="s">
        <v>19</v>
      </c>
      <c r="B50" s="18">
        <v>1952</v>
      </c>
      <c r="C50" s="13" t="s">
        <v>90</v>
      </c>
      <c r="D50" s="13">
        <v>44952</v>
      </c>
      <c r="E50" s="13">
        <v>44954</v>
      </c>
      <c r="F50" s="14" t="s">
        <v>61</v>
      </c>
      <c r="G50" s="19">
        <v>894.8</v>
      </c>
      <c r="H50" s="19">
        <v>68.3</v>
      </c>
      <c r="I50" s="19">
        <v>0.01</v>
      </c>
      <c r="J50" s="15"/>
      <c r="K50" s="16">
        <f t="shared" si="0"/>
        <v>963.1099999999999</v>
      </c>
    </row>
    <row r="51" spans="1:11" s="8" customFormat="1" ht="15.75">
      <c r="A51" s="60" t="s">
        <v>19</v>
      </c>
      <c r="B51" s="18">
        <v>1952</v>
      </c>
      <c r="C51" s="13" t="s">
        <v>90</v>
      </c>
      <c r="D51" s="13">
        <v>44994</v>
      </c>
      <c r="E51" s="13">
        <v>44996</v>
      </c>
      <c r="F51" s="14" t="s">
        <v>62</v>
      </c>
      <c r="G51" s="19">
        <v>1987.8</v>
      </c>
      <c r="H51" s="19">
        <v>70.66</v>
      </c>
      <c r="I51" s="19">
        <v>0.02</v>
      </c>
      <c r="J51" s="15"/>
      <c r="K51" s="16">
        <f t="shared" si="0"/>
        <v>2058.48</v>
      </c>
    </row>
    <row r="52" spans="1:11" s="2" customFormat="1" ht="15.75">
      <c r="A52" s="48"/>
      <c r="B52" s="21">
        <f>SUM(B50:B51)</f>
        <v>3904</v>
      </c>
      <c r="C52" s="35"/>
      <c r="D52" s="35"/>
      <c r="E52" s="35"/>
      <c r="F52" s="36"/>
      <c r="G52" s="37"/>
      <c r="H52" s="37"/>
      <c r="I52" s="37"/>
      <c r="J52" s="20"/>
      <c r="K52" s="38">
        <f>SUM(K50:K51)</f>
        <v>3021.59</v>
      </c>
    </row>
    <row r="53" spans="1:11" s="8" customFormat="1" ht="15.75">
      <c r="A53" s="46" t="s">
        <v>28</v>
      </c>
      <c r="B53" s="18">
        <v>976</v>
      </c>
      <c r="C53" s="13" t="s">
        <v>90</v>
      </c>
      <c r="D53" s="13">
        <v>44952</v>
      </c>
      <c r="E53" s="13">
        <v>44953</v>
      </c>
      <c r="F53" s="14" t="s">
        <v>66</v>
      </c>
      <c r="G53" s="19">
        <v>1710.8</v>
      </c>
      <c r="H53" s="19">
        <v>68.3</v>
      </c>
      <c r="I53" s="19">
        <v>0.01</v>
      </c>
      <c r="J53" s="15"/>
      <c r="K53" s="16">
        <f t="shared" si="0"/>
        <v>1779.11</v>
      </c>
    </row>
    <row r="54" spans="1:11" s="2" customFormat="1" ht="15.75">
      <c r="A54" s="48"/>
      <c r="B54" s="21">
        <v>976</v>
      </c>
      <c r="C54" s="35"/>
      <c r="D54" s="35"/>
      <c r="E54" s="35"/>
      <c r="F54" s="36"/>
      <c r="G54" s="37"/>
      <c r="H54" s="37"/>
      <c r="I54" s="37"/>
      <c r="J54" s="20"/>
      <c r="K54" s="38">
        <v>1779.11</v>
      </c>
    </row>
    <row r="55" spans="1:11" s="8" customFormat="1" ht="15.75">
      <c r="A55" s="59" t="s">
        <v>20</v>
      </c>
      <c r="B55" s="18">
        <v>2928</v>
      </c>
      <c r="C55" s="13" t="s">
        <v>90</v>
      </c>
      <c r="D55" s="13">
        <v>44952</v>
      </c>
      <c r="E55" s="13">
        <v>44955</v>
      </c>
      <c r="F55" s="14" t="s">
        <v>61</v>
      </c>
      <c r="G55" s="19">
        <v>1220.8</v>
      </c>
      <c r="H55" s="19">
        <v>67.89</v>
      </c>
      <c r="I55" s="19">
        <v>0.01</v>
      </c>
      <c r="J55" s="15"/>
      <c r="K55" s="16">
        <f t="shared" si="0"/>
        <v>1288.7</v>
      </c>
    </row>
    <row r="56" spans="1:11" s="8" customFormat="1" ht="31.5">
      <c r="A56" s="60" t="s">
        <v>20</v>
      </c>
      <c r="B56" s="18">
        <v>2928</v>
      </c>
      <c r="C56" s="13" t="s">
        <v>90</v>
      </c>
      <c r="D56" s="13">
        <v>44993</v>
      </c>
      <c r="E56" s="13">
        <v>44997</v>
      </c>
      <c r="F56" s="14" t="s">
        <v>82</v>
      </c>
      <c r="G56" s="19">
        <v>1787.8</v>
      </c>
      <c r="H56" s="19">
        <v>67.89</v>
      </c>
      <c r="I56" s="19">
        <v>0.01</v>
      </c>
      <c r="J56" s="15"/>
      <c r="K56" s="16">
        <f t="shared" si="0"/>
        <v>1855.7</v>
      </c>
    </row>
    <row r="57" spans="1:11" s="8" customFormat="1" ht="15.75">
      <c r="A57" s="48"/>
      <c r="B57" s="21">
        <f>SUM(B55:B56)</f>
        <v>5856</v>
      </c>
      <c r="C57" s="35"/>
      <c r="D57" s="35"/>
      <c r="E57" s="35"/>
      <c r="F57" s="36"/>
      <c r="G57" s="37"/>
      <c r="H57" s="37"/>
      <c r="I57" s="37"/>
      <c r="J57" s="20"/>
      <c r="K57" s="38">
        <f>SUM(K55:K56)</f>
        <v>3144.4</v>
      </c>
    </row>
    <row r="58" spans="1:11" s="8" customFormat="1" ht="15.75">
      <c r="A58" s="46" t="s">
        <v>45</v>
      </c>
      <c r="B58" s="18">
        <v>976</v>
      </c>
      <c r="C58" s="13" t="s">
        <v>90</v>
      </c>
      <c r="D58" s="13">
        <v>44952</v>
      </c>
      <c r="E58" s="13">
        <v>44953</v>
      </c>
      <c r="F58" s="14" t="s">
        <v>61</v>
      </c>
      <c r="G58" s="19">
        <v>1495.8</v>
      </c>
      <c r="H58" s="19">
        <v>59.74</v>
      </c>
      <c r="I58" s="19">
        <v>0.01</v>
      </c>
      <c r="J58" s="15"/>
      <c r="K58" s="16">
        <f t="shared" si="0"/>
        <v>1555.55</v>
      </c>
    </row>
    <row r="59" spans="1:11" s="2" customFormat="1" ht="15.75">
      <c r="A59" s="48"/>
      <c r="B59" s="21">
        <v>976</v>
      </c>
      <c r="C59" s="35"/>
      <c r="D59" s="35"/>
      <c r="E59" s="35"/>
      <c r="F59" s="36"/>
      <c r="G59" s="37"/>
      <c r="H59" s="37"/>
      <c r="I59" s="37"/>
      <c r="J59" s="20"/>
      <c r="K59" s="38">
        <v>1555.55</v>
      </c>
    </row>
    <row r="60" spans="1:11" s="8" customFormat="1" ht="15.75">
      <c r="A60" s="46" t="s">
        <v>39</v>
      </c>
      <c r="B60" s="18">
        <v>976</v>
      </c>
      <c r="C60" s="13" t="s">
        <v>90</v>
      </c>
      <c r="D60" s="13">
        <v>44952</v>
      </c>
      <c r="E60" s="13">
        <v>44953</v>
      </c>
      <c r="F60" s="14" t="s">
        <v>61</v>
      </c>
      <c r="G60" s="19">
        <v>1459.8</v>
      </c>
      <c r="H60" s="19">
        <v>77.08</v>
      </c>
      <c r="I60" s="19">
        <v>0.01</v>
      </c>
      <c r="J60" s="15"/>
      <c r="K60" s="16">
        <f t="shared" si="0"/>
        <v>1536.8899999999999</v>
      </c>
    </row>
    <row r="61" spans="1:11" s="2" customFormat="1" ht="15.75">
      <c r="A61" s="48"/>
      <c r="B61" s="21">
        <v>976</v>
      </c>
      <c r="C61" s="35"/>
      <c r="D61" s="35"/>
      <c r="E61" s="35"/>
      <c r="F61" s="36"/>
      <c r="G61" s="37"/>
      <c r="H61" s="37"/>
      <c r="I61" s="37"/>
      <c r="J61" s="20"/>
      <c r="K61" s="38">
        <v>1536.8899999999999</v>
      </c>
    </row>
    <row r="62" spans="1:11" s="8" customFormat="1" ht="15.75">
      <c r="A62" s="46" t="s">
        <v>53</v>
      </c>
      <c r="B62" s="29">
        <v>0</v>
      </c>
      <c r="C62" s="13" t="s">
        <v>90</v>
      </c>
      <c r="D62" s="13">
        <v>44952</v>
      </c>
      <c r="E62" s="13">
        <v>44953</v>
      </c>
      <c r="F62" s="14" t="s">
        <v>61</v>
      </c>
      <c r="G62" s="19">
        <v>1303.8</v>
      </c>
      <c r="H62" s="19">
        <v>68.83</v>
      </c>
      <c r="I62" s="19">
        <v>0.1</v>
      </c>
      <c r="J62" s="15"/>
      <c r="K62" s="16">
        <f t="shared" si="0"/>
        <v>1372.7299999999998</v>
      </c>
    </row>
    <row r="63" spans="1:11" s="8" customFormat="1" ht="15.75">
      <c r="A63" s="48"/>
      <c r="B63" s="21">
        <v>0</v>
      </c>
      <c r="C63" s="35"/>
      <c r="D63" s="35"/>
      <c r="E63" s="35"/>
      <c r="F63" s="36"/>
      <c r="G63" s="37"/>
      <c r="H63" s="37"/>
      <c r="I63" s="37"/>
      <c r="J63" s="20"/>
      <c r="K63" s="38">
        <v>1372.7299999999998</v>
      </c>
    </row>
    <row r="64" spans="1:11" s="2" customFormat="1" ht="15.75">
      <c r="A64" s="46" t="s">
        <v>36</v>
      </c>
      <c r="B64" s="18">
        <v>1952</v>
      </c>
      <c r="C64" s="13" t="s">
        <v>90</v>
      </c>
      <c r="D64" s="13">
        <v>44951</v>
      </c>
      <c r="E64" s="13">
        <v>44953</v>
      </c>
      <c r="F64" s="14" t="s">
        <v>83</v>
      </c>
      <c r="G64" s="19">
        <v>1196.1399999999999</v>
      </c>
      <c r="H64" s="19">
        <v>107.93</v>
      </c>
      <c r="I64" s="19">
        <v>0.02</v>
      </c>
      <c r="J64" s="15"/>
      <c r="K64" s="16">
        <f t="shared" si="0"/>
        <v>1304.09</v>
      </c>
    </row>
    <row r="65" spans="1:11" s="8" customFormat="1" ht="15.75">
      <c r="A65" s="48"/>
      <c r="B65" s="21">
        <v>1952</v>
      </c>
      <c r="C65" s="35"/>
      <c r="D65" s="35"/>
      <c r="E65" s="35"/>
      <c r="F65" s="36"/>
      <c r="G65" s="37"/>
      <c r="H65" s="37"/>
      <c r="I65" s="37"/>
      <c r="J65" s="20"/>
      <c r="K65" s="38">
        <v>1304.09</v>
      </c>
    </row>
    <row r="66" spans="1:11" s="2" customFormat="1" ht="15.75">
      <c r="A66" s="59" t="s">
        <v>21</v>
      </c>
      <c r="B66" s="18">
        <v>1952</v>
      </c>
      <c r="C66" s="13" t="s">
        <v>90</v>
      </c>
      <c r="D66" s="13">
        <v>44952</v>
      </c>
      <c r="E66" s="13">
        <v>44954</v>
      </c>
      <c r="F66" s="14" t="s">
        <v>61</v>
      </c>
      <c r="G66" s="19">
        <v>977.8</v>
      </c>
      <c r="H66" s="19">
        <v>68.3</v>
      </c>
      <c r="I66" s="19">
        <v>0.02</v>
      </c>
      <c r="J66" s="15"/>
      <c r="K66" s="16">
        <f t="shared" si="0"/>
        <v>1046.12</v>
      </c>
    </row>
    <row r="67" spans="1:11" s="8" customFormat="1" ht="15.75">
      <c r="A67" s="60" t="s">
        <v>21</v>
      </c>
      <c r="B67" s="18">
        <v>1952</v>
      </c>
      <c r="C67" s="13" t="s">
        <v>90</v>
      </c>
      <c r="D67" s="13">
        <v>45014</v>
      </c>
      <c r="E67" s="13">
        <v>45016</v>
      </c>
      <c r="F67" s="14" t="s">
        <v>67</v>
      </c>
      <c r="G67" s="19">
        <v>2324.8</v>
      </c>
      <c r="H67" s="19">
        <v>70.66</v>
      </c>
      <c r="I67" s="19">
        <v>0.02</v>
      </c>
      <c r="J67" s="15"/>
      <c r="K67" s="16">
        <f t="shared" si="0"/>
        <v>2395.48</v>
      </c>
    </row>
    <row r="68" spans="1:11" s="8" customFormat="1" ht="15.75">
      <c r="A68" s="48"/>
      <c r="B68" s="21">
        <f>SUM(B66:B67)</f>
        <v>3904</v>
      </c>
      <c r="C68" s="35"/>
      <c r="D68" s="35"/>
      <c r="E68" s="35"/>
      <c r="F68" s="36"/>
      <c r="G68" s="37"/>
      <c r="H68" s="37"/>
      <c r="I68" s="37"/>
      <c r="J68" s="20"/>
      <c r="K68" s="38">
        <f>SUM(K66:K67)</f>
        <v>3441.6</v>
      </c>
    </row>
    <row r="69" spans="1:11" s="2" customFormat="1" ht="15.75">
      <c r="A69" s="46" t="s">
        <v>29</v>
      </c>
      <c r="B69" s="18">
        <v>976</v>
      </c>
      <c r="C69" s="13" t="s">
        <v>90</v>
      </c>
      <c r="D69" s="13">
        <v>44952</v>
      </c>
      <c r="E69" s="13">
        <v>44953</v>
      </c>
      <c r="F69" s="31" t="s">
        <v>61</v>
      </c>
      <c r="G69" s="19">
        <v>1192.8</v>
      </c>
      <c r="H69" s="19">
        <v>71.84</v>
      </c>
      <c r="I69" s="19">
        <v>0.01</v>
      </c>
      <c r="J69" s="15"/>
      <c r="K69" s="16">
        <f t="shared" si="0"/>
        <v>1264.6499999999999</v>
      </c>
    </row>
    <row r="70" spans="1:11" s="2" customFormat="1" ht="15.75">
      <c r="A70" s="48"/>
      <c r="B70" s="21">
        <v>976</v>
      </c>
      <c r="C70" s="35"/>
      <c r="D70" s="35"/>
      <c r="E70" s="35"/>
      <c r="F70" s="36"/>
      <c r="G70" s="37"/>
      <c r="H70" s="37"/>
      <c r="I70" s="37"/>
      <c r="J70" s="20"/>
      <c r="K70" s="38">
        <v>1264.6499999999999</v>
      </c>
    </row>
    <row r="71" spans="1:11" s="2" customFormat="1" ht="15.75">
      <c r="A71" s="46" t="s">
        <v>49</v>
      </c>
      <c r="B71" s="18">
        <v>976</v>
      </c>
      <c r="C71" s="13" t="s">
        <v>90</v>
      </c>
      <c r="D71" s="13">
        <v>44952</v>
      </c>
      <c r="E71" s="13">
        <v>44953</v>
      </c>
      <c r="F71" s="14" t="s">
        <v>61</v>
      </c>
      <c r="G71" s="19">
        <v>3234.8</v>
      </c>
      <c r="H71" s="19">
        <v>59.74</v>
      </c>
      <c r="I71" s="19">
        <v>0.01</v>
      </c>
      <c r="J71" s="15"/>
      <c r="K71" s="16">
        <f t="shared" si="0"/>
        <v>3294.55</v>
      </c>
    </row>
    <row r="72" spans="1:11" s="2" customFormat="1" ht="15.75">
      <c r="A72" s="48"/>
      <c r="B72" s="21">
        <v>976</v>
      </c>
      <c r="C72" s="35"/>
      <c r="D72" s="35"/>
      <c r="E72" s="35"/>
      <c r="F72" s="36"/>
      <c r="G72" s="37"/>
      <c r="H72" s="37"/>
      <c r="I72" s="37"/>
      <c r="J72" s="20"/>
      <c r="K72" s="38">
        <v>3294.55</v>
      </c>
    </row>
    <row r="73" spans="1:11" s="2" customFormat="1" ht="31.5">
      <c r="A73" s="46" t="s">
        <v>68</v>
      </c>
      <c r="B73" s="18">
        <v>976</v>
      </c>
      <c r="C73" s="13" t="s">
        <v>90</v>
      </c>
      <c r="D73" s="13">
        <v>44952</v>
      </c>
      <c r="E73" s="13">
        <v>44953</v>
      </c>
      <c r="F73" s="14" t="s">
        <v>85</v>
      </c>
      <c r="G73" s="19">
        <v>1565.8</v>
      </c>
      <c r="H73" s="19">
        <v>68.3</v>
      </c>
      <c r="I73" s="19">
        <v>0.01</v>
      </c>
      <c r="J73" s="15"/>
      <c r="K73" s="16">
        <f t="shared" si="0"/>
        <v>1634.11</v>
      </c>
    </row>
    <row r="74" spans="1:11" s="2" customFormat="1" ht="15.75">
      <c r="A74" s="48"/>
      <c r="B74" s="21">
        <v>976</v>
      </c>
      <c r="C74" s="35"/>
      <c r="D74" s="35"/>
      <c r="E74" s="35"/>
      <c r="F74" s="36"/>
      <c r="G74" s="37"/>
      <c r="H74" s="37"/>
      <c r="I74" s="37"/>
      <c r="J74" s="20"/>
      <c r="K74" s="38">
        <v>1634.11</v>
      </c>
    </row>
    <row r="75" spans="1:11" s="8" customFormat="1" ht="15.75">
      <c r="A75" s="49" t="s">
        <v>43</v>
      </c>
      <c r="B75" s="29">
        <v>976</v>
      </c>
      <c r="C75" s="13" t="s">
        <v>90</v>
      </c>
      <c r="D75" s="30">
        <v>44952</v>
      </c>
      <c r="E75" s="30">
        <v>44953</v>
      </c>
      <c r="F75" s="31" t="s">
        <v>61</v>
      </c>
      <c r="G75" s="32">
        <v>415.17</v>
      </c>
      <c r="H75" s="32"/>
      <c r="I75" s="32"/>
      <c r="J75" s="33"/>
      <c r="K75" s="34">
        <f aca="true" t="shared" si="1" ref="K75:K127">SUM(G75:I75)</f>
        <v>415.17</v>
      </c>
    </row>
    <row r="76" spans="1:11" s="8" customFormat="1" ht="15.75">
      <c r="A76" s="48"/>
      <c r="B76" s="21">
        <v>976</v>
      </c>
      <c r="C76" s="35"/>
      <c r="D76" s="35"/>
      <c r="E76" s="35"/>
      <c r="F76" s="36"/>
      <c r="G76" s="37"/>
      <c r="H76" s="37"/>
      <c r="I76" s="37"/>
      <c r="J76" s="20"/>
      <c r="K76" s="38">
        <v>415.17</v>
      </c>
    </row>
    <row r="77" spans="1:11" s="2" customFormat="1" ht="15.75">
      <c r="A77" s="59" t="s">
        <v>22</v>
      </c>
      <c r="B77" s="18">
        <v>1952</v>
      </c>
      <c r="C77" s="13" t="s">
        <v>90</v>
      </c>
      <c r="D77" s="13">
        <v>44952</v>
      </c>
      <c r="E77" s="13">
        <v>44954</v>
      </c>
      <c r="F77" s="14" t="s">
        <v>61</v>
      </c>
      <c r="G77" s="19">
        <v>1303.8</v>
      </c>
      <c r="H77" s="19">
        <v>77.08</v>
      </c>
      <c r="I77" s="19">
        <v>0.02</v>
      </c>
      <c r="J77" s="15"/>
      <c r="K77" s="16">
        <f t="shared" si="1"/>
        <v>1380.8999999999999</v>
      </c>
    </row>
    <row r="78" spans="1:11" s="8" customFormat="1" ht="15.75">
      <c r="A78" s="60" t="s">
        <v>22</v>
      </c>
      <c r="B78" s="18">
        <v>976</v>
      </c>
      <c r="C78" s="13" t="s">
        <v>90</v>
      </c>
      <c r="D78" s="13">
        <v>44994</v>
      </c>
      <c r="E78" s="13">
        <v>44995</v>
      </c>
      <c r="F78" s="14" t="s">
        <v>62</v>
      </c>
      <c r="G78" s="19">
        <v>3565.8</v>
      </c>
      <c r="H78" s="19">
        <v>77.08</v>
      </c>
      <c r="I78" s="19">
        <v>0.02</v>
      </c>
      <c r="J78" s="15">
        <v>900</v>
      </c>
      <c r="K78" s="16">
        <f t="shared" si="1"/>
        <v>3642.9</v>
      </c>
    </row>
    <row r="79" spans="1:11" s="8" customFormat="1" ht="15.75">
      <c r="A79" s="48"/>
      <c r="B79" s="21">
        <f>SUM(B77:B78)</f>
        <v>2928</v>
      </c>
      <c r="C79" s="35"/>
      <c r="D79" s="35"/>
      <c r="E79" s="35"/>
      <c r="F79" s="36"/>
      <c r="G79" s="37"/>
      <c r="H79" s="37"/>
      <c r="I79" s="37"/>
      <c r="J79" s="20"/>
      <c r="K79" s="38">
        <f>SUM(K77:K78)</f>
        <v>5023.8</v>
      </c>
    </row>
    <row r="80" spans="1:11" s="2" customFormat="1" ht="31.5">
      <c r="A80" s="49" t="s">
        <v>32</v>
      </c>
      <c r="B80" s="29">
        <v>976</v>
      </c>
      <c r="C80" s="13" t="s">
        <v>90</v>
      </c>
      <c r="D80" s="30">
        <v>44952</v>
      </c>
      <c r="E80" s="30">
        <v>44953</v>
      </c>
      <c r="F80" s="31" t="s">
        <v>86</v>
      </c>
      <c r="G80" s="32">
        <v>359.8</v>
      </c>
      <c r="H80" s="32">
        <v>68.3</v>
      </c>
      <c r="I80" s="32">
        <v>0.01</v>
      </c>
      <c r="J80" s="33"/>
      <c r="K80" s="34">
        <f t="shared" si="1"/>
        <v>428.11</v>
      </c>
    </row>
    <row r="81" spans="1:11" s="8" customFormat="1" ht="15.75">
      <c r="A81" s="48"/>
      <c r="B81" s="21">
        <v>976</v>
      </c>
      <c r="C81" s="35"/>
      <c r="D81" s="35"/>
      <c r="E81" s="35"/>
      <c r="F81" s="36"/>
      <c r="G81" s="37"/>
      <c r="H81" s="37"/>
      <c r="I81" s="37"/>
      <c r="J81" s="20"/>
      <c r="K81" s="38">
        <v>428.11</v>
      </c>
    </row>
    <row r="82" spans="1:11" s="2" customFormat="1" ht="15.75">
      <c r="A82" s="46" t="s">
        <v>50</v>
      </c>
      <c r="B82" s="18">
        <v>976</v>
      </c>
      <c r="C82" s="13" t="s">
        <v>90</v>
      </c>
      <c r="D82" s="13">
        <v>44952</v>
      </c>
      <c r="E82" s="13">
        <v>44953</v>
      </c>
      <c r="F82" s="14" t="s">
        <v>61</v>
      </c>
      <c r="G82" s="19">
        <v>2450.8</v>
      </c>
      <c r="H82" s="19">
        <v>60.14</v>
      </c>
      <c r="I82" s="19">
        <v>0.02</v>
      </c>
      <c r="J82" s="15"/>
      <c r="K82" s="16">
        <f t="shared" si="1"/>
        <v>2510.96</v>
      </c>
    </row>
    <row r="83" spans="1:11" s="8" customFormat="1" ht="15.75">
      <c r="A83" s="48"/>
      <c r="B83" s="21">
        <v>976</v>
      </c>
      <c r="C83" s="35"/>
      <c r="D83" s="35"/>
      <c r="E83" s="35"/>
      <c r="F83" s="36"/>
      <c r="G83" s="37"/>
      <c r="H83" s="37"/>
      <c r="I83" s="37"/>
      <c r="J83" s="20"/>
      <c r="K83" s="38">
        <v>2510.96</v>
      </c>
    </row>
    <row r="84" spans="1:11" s="8" customFormat="1" ht="15.75">
      <c r="A84" s="46" t="s">
        <v>42</v>
      </c>
      <c r="B84" s="18">
        <v>976</v>
      </c>
      <c r="C84" s="13" t="s">
        <v>90</v>
      </c>
      <c r="D84" s="13">
        <v>44952</v>
      </c>
      <c r="E84" s="13">
        <v>44953</v>
      </c>
      <c r="F84" s="14" t="s">
        <v>61</v>
      </c>
      <c r="G84" s="19">
        <v>1280</v>
      </c>
      <c r="H84" s="19">
        <v>67.89</v>
      </c>
      <c r="I84" s="19">
        <v>0.01</v>
      </c>
      <c r="J84" s="15"/>
      <c r="K84" s="16">
        <f t="shared" si="1"/>
        <v>1347.9</v>
      </c>
    </row>
    <row r="85" spans="1:11" s="2" customFormat="1" ht="15.75">
      <c r="A85" s="48"/>
      <c r="B85" s="21">
        <v>976</v>
      </c>
      <c r="C85" s="35"/>
      <c r="D85" s="35"/>
      <c r="E85" s="35"/>
      <c r="F85" s="36"/>
      <c r="G85" s="37"/>
      <c r="H85" s="37"/>
      <c r="I85" s="37"/>
      <c r="J85" s="20"/>
      <c r="K85" s="38">
        <v>1347.9</v>
      </c>
    </row>
    <row r="86" spans="1:11" s="8" customFormat="1" ht="31.5">
      <c r="A86" s="46" t="s">
        <v>57</v>
      </c>
      <c r="B86" s="29">
        <v>0</v>
      </c>
      <c r="C86" s="13" t="s">
        <v>90</v>
      </c>
      <c r="D86" s="13">
        <v>44952</v>
      </c>
      <c r="E86" s="13">
        <v>44953</v>
      </c>
      <c r="F86" s="14" t="s">
        <v>87</v>
      </c>
      <c r="G86" s="19">
        <v>2318.8</v>
      </c>
      <c r="H86" s="19">
        <v>68.3</v>
      </c>
      <c r="I86" s="19">
        <v>0.01</v>
      </c>
      <c r="J86" s="15"/>
      <c r="K86" s="16">
        <f t="shared" si="1"/>
        <v>2387.1100000000006</v>
      </c>
    </row>
    <row r="87" spans="1:11" s="2" customFormat="1" ht="15.75">
      <c r="A87" s="48"/>
      <c r="B87" s="21">
        <v>0</v>
      </c>
      <c r="C87" s="35"/>
      <c r="D87" s="35"/>
      <c r="E87" s="35"/>
      <c r="F87" s="36"/>
      <c r="G87" s="37"/>
      <c r="H87" s="37"/>
      <c r="I87" s="37"/>
      <c r="J87" s="20"/>
      <c r="K87" s="38">
        <v>2387.1100000000006</v>
      </c>
    </row>
    <row r="88" spans="1:11" s="2" customFormat="1" ht="15.75">
      <c r="A88" s="46" t="s">
        <v>41</v>
      </c>
      <c r="B88" s="18">
        <v>976</v>
      </c>
      <c r="C88" s="13" t="s">
        <v>90</v>
      </c>
      <c r="D88" s="13">
        <v>44952</v>
      </c>
      <c r="E88" s="13">
        <v>44953</v>
      </c>
      <c r="F88" s="14" t="s">
        <v>61</v>
      </c>
      <c r="G88" s="19">
        <v>2895.9</v>
      </c>
      <c r="H88" s="19">
        <v>68.3</v>
      </c>
      <c r="I88" s="19">
        <v>0.02</v>
      </c>
      <c r="J88" s="15"/>
      <c r="K88" s="16">
        <f t="shared" si="1"/>
        <v>2964.2200000000003</v>
      </c>
    </row>
    <row r="89" spans="1:11" s="2" customFormat="1" ht="15.75">
      <c r="A89" s="48"/>
      <c r="B89" s="21">
        <v>976</v>
      </c>
      <c r="C89" s="35"/>
      <c r="D89" s="35"/>
      <c r="E89" s="35"/>
      <c r="F89" s="36"/>
      <c r="G89" s="37"/>
      <c r="H89" s="37"/>
      <c r="I89" s="37"/>
      <c r="J89" s="20"/>
      <c r="K89" s="38">
        <v>2964.2200000000003</v>
      </c>
    </row>
    <row r="90" spans="1:11" s="8" customFormat="1" ht="15.75">
      <c r="A90" s="46" t="s">
        <v>44</v>
      </c>
      <c r="B90" s="18">
        <v>976</v>
      </c>
      <c r="C90" s="13" t="s">
        <v>90</v>
      </c>
      <c r="D90" s="13">
        <v>44952</v>
      </c>
      <c r="E90" s="13">
        <v>44953</v>
      </c>
      <c r="F90" s="14" t="s">
        <v>61</v>
      </c>
      <c r="G90" s="19">
        <v>2302.8</v>
      </c>
      <c r="H90" s="19">
        <v>62.99</v>
      </c>
      <c r="I90" s="19">
        <v>0.01</v>
      </c>
      <c r="J90" s="15"/>
      <c r="K90" s="16">
        <f t="shared" si="1"/>
        <v>2365.8</v>
      </c>
    </row>
    <row r="91" spans="1:11" s="8" customFormat="1" ht="15.75">
      <c r="A91" s="48"/>
      <c r="B91" s="21">
        <v>976</v>
      </c>
      <c r="C91" s="35"/>
      <c r="D91" s="35"/>
      <c r="E91" s="35"/>
      <c r="F91" s="36"/>
      <c r="G91" s="37"/>
      <c r="H91" s="37"/>
      <c r="I91" s="37"/>
      <c r="J91" s="20"/>
      <c r="K91" s="38">
        <v>2365.8</v>
      </c>
    </row>
    <row r="92" spans="1:11" ht="31.5">
      <c r="A92" s="46" t="s">
        <v>34</v>
      </c>
      <c r="B92" s="18">
        <v>976</v>
      </c>
      <c r="C92" s="13" t="s">
        <v>90</v>
      </c>
      <c r="D92" s="13">
        <v>44951</v>
      </c>
      <c r="E92" s="13">
        <v>44953</v>
      </c>
      <c r="F92" s="14" t="s">
        <v>88</v>
      </c>
      <c r="G92" s="19">
        <v>1253.8</v>
      </c>
      <c r="H92" s="19">
        <v>68.3</v>
      </c>
      <c r="I92" s="19">
        <v>0.01</v>
      </c>
      <c r="J92" s="15"/>
      <c r="K92" s="16">
        <f t="shared" si="1"/>
        <v>1322.11</v>
      </c>
    </row>
    <row r="93" spans="1:11" ht="15.75">
      <c r="A93" s="48"/>
      <c r="B93" s="21">
        <v>976</v>
      </c>
      <c r="C93" s="35"/>
      <c r="D93" s="35"/>
      <c r="E93" s="35"/>
      <c r="F93" s="36"/>
      <c r="G93" s="37"/>
      <c r="H93" s="37"/>
      <c r="I93" s="37"/>
      <c r="J93" s="20"/>
      <c r="K93" s="38">
        <v>1322.11</v>
      </c>
    </row>
    <row r="94" spans="1:11" ht="15.75">
      <c r="A94" s="59" t="s">
        <v>23</v>
      </c>
      <c r="B94" s="18">
        <v>2928</v>
      </c>
      <c r="C94" s="13" t="s">
        <v>90</v>
      </c>
      <c r="D94" s="13">
        <v>44952</v>
      </c>
      <c r="E94" s="13">
        <v>44955</v>
      </c>
      <c r="F94" s="14" t="s">
        <v>61</v>
      </c>
      <c r="G94" s="19">
        <v>1678.9099999999999</v>
      </c>
      <c r="H94" s="19">
        <v>71.84</v>
      </c>
      <c r="I94" s="19">
        <v>0.02</v>
      </c>
      <c r="J94" s="15"/>
      <c r="K94" s="16">
        <f t="shared" si="1"/>
        <v>1750.7699999999998</v>
      </c>
    </row>
    <row r="95" spans="1:11" ht="15.75">
      <c r="A95" s="60" t="s">
        <v>23</v>
      </c>
      <c r="B95" s="18">
        <v>2928</v>
      </c>
      <c r="C95" s="13" t="s">
        <v>90</v>
      </c>
      <c r="D95" s="13">
        <v>44994</v>
      </c>
      <c r="E95" s="13">
        <v>44997</v>
      </c>
      <c r="F95" s="14" t="s">
        <v>62</v>
      </c>
      <c r="G95" s="19">
        <v>1419.8</v>
      </c>
      <c r="H95" s="19">
        <v>71.84</v>
      </c>
      <c r="I95" s="19">
        <v>0.02</v>
      </c>
      <c r="J95" s="15"/>
      <c r="K95" s="16">
        <f t="shared" si="1"/>
        <v>1491.6599999999999</v>
      </c>
    </row>
    <row r="96" spans="1:11" ht="15.75">
      <c r="A96" s="48"/>
      <c r="B96" s="21">
        <f>SUM(B94:B95)</f>
        <v>5856</v>
      </c>
      <c r="C96" s="35"/>
      <c r="D96" s="35"/>
      <c r="E96" s="35"/>
      <c r="F96" s="36"/>
      <c r="G96" s="37"/>
      <c r="H96" s="37"/>
      <c r="I96" s="37"/>
      <c r="J96" s="20"/>
      <c r="K96" s="38">
        <f>SUM(K94:K95)</f>
        <v>3242.4299999999994</v>
      </c>
    </row>
    <row r="97" spans="1:11" ht="15.75">
      <c r="A97" s="59" t="s">
        <v>24</v>
      </c>
      <c r="B97" s="18">
        <v>1952</v>
      </c>
      <c r="C97" s="13" t="s">
        <v>90</v>
      </c>
      <c r="D97" s="13">
        <v>44952</v>
      </c>
      <c r="E97" s="13">
        <v>44954</v>
      </c>
      <c r="F97" s="14" t="s">
        <v>61</v>
      </c>
      <c r="G97" s="19">
        <f>835.08+227.92</f>
        <v>1063</v>
      </c>
      <c r="H97" s="19">
        <v>67.85</v>
      </c>
      <c r="I97" s="19">
        <v>0.02</v>
      </c>
      <c r="J97" s="15"/>
      <c r="K97" s="16">
        <f t="shared" si="1"/>
        <v>1130.87</v>
      </c>
    </row>
    <row r="98" spans="1:11" ht="15.75">
      <c r="A98" s="60" t="s">
        <v>24</v>
      </c>
      <c r="B98" s="18">
        <v>1952</v>
      </c>
      <c r="C98" s="13" t="s">
        <v>90</v>
      </c>
      <c r="D98" s="13">
        <v>44994</v>
      </c>
      <c r="E98" s="13">
        <v>44996</v>
      </c>
      <c r="F98" s="14" t="s">
        <v>62</v>
      </c>
      <c r="G98" s="19">
        <f>847.8+252.25</f>
        <v>1100.05</v>
      </c>
      <c r="H98" s="19">
        <v>67.85</v>
      </c>
      <c r="I98" s="19">
        <v>0.01</v>
      </c>
      <c r="J98" s="15"/>
      <c r="K98" s="16">
        <f t="shared" si="1"/>
        <v>1167.9099999999999</v>
      </c>
    </row>
    <row r="99" spans="1:11" ht="15.75">
      <c r="A99" s="48"/>
      <c r="B99" s="21">
        <f>SUM(B97:B98)</f>
        <v>3904</v>
      </c>
      <c r="C99" s="35"/>
      <c r="D99" s="35"/>
      <c r="E99" s="35"/>
      <c r="F99" s="36"/>
      <c r="G99" s="37"/>
      <c r="H99" s="37"/>
      <c r="I99" s="37"/>
      <c r="J99" s="20"/>
      <c r="K99" s="38">
        <f>SUM(K97:K98)</f>
        <v>2298.7799999999997</v>
      </c>
    </row>
    <row r="100" spans="1:11" ht="15.75">
      <c r="A100" s="59" t="s">
        <v>25</v>
      </c>
      <c r="B100" s="18">
        <v>2928</v>
      </c>
      <c r="C100" s="13" t="s">
        <v>90</v>
      </c>
      <c r="D100" s="13">
        <v>44951</v>
      </c>
      <c r="E100" s="13">
        <v>44954</v>
      </c>
      <c r="F100" s="14" t="s">
        <v>61</v>
      </c>
      <c r="G100" s="19">
        <v>2004.8</v>
      </c>
      <c r="H100" s="19">
        <v>71.66</v>
      </c>
      <c r="I100" s="19">
        <v>0.01</v>
      </c>
      <c r="J100" s="15"/>
      <c r="K100" s="16">
        <f t="shared" si="1"/>
        <v>2076.4700000000003</v>
      </c>
    </row>
    <row r="101" spans="1:11" s="3" customFormat="1" ht="15.75">
      <c r="A101" s="60" t="s">
        <v>25</v>
      </c>
      <c r="B101" s="18">
        <v>3904</v>
      </c>
      <c r="C101" s="13" t="s">
        <v>90</v>
      </c>
      <c r="D101" s="13">
        <v>44993</v>
      </c>
      <c r="E101" s="13">
        <v>44997</v>
      </c>
      <c r="F101" s="14" t="s">
        <v>89</v>
      </c>
      <c r="G101" s="19">
        <v>3068.8</v>
      </c>
      <c r="H101" s="19">
        <v>71.66</v>
      </c>
      <c r="I101" s="19">
        <v>0.01</v>
      </c>
      <c r="J101" s="15"/>
      <c r="K101" s="16">
        <f t="shared" si="1"/>
        <v>3140.4700000000003</v>
      </c>
    </row>
    <row r="102" spans="1:11" ht="15.75">
      <c r="A102" s="48"/>
      <c r="B102" s="21">
        <f>SUM(B100:B101)</f>
        <v>6832</v>
      </c>
      <c r="C102" s="35"/>
      <c r="D102" s="35"/>
      <c r="E102" s="35"/>
      <c r="F102" s="36"/>
      <c r="G102" s="37"/>
      <c r="H102" s="37"/>
      <c r="I102" s="37"/>
      <c r="J102" s="20"/>
      <c r="K102" s="38">
        <f>SUM(K100:K101)</f>
        <v>5216.9400000000005</v>
      </c>
    </row>
    <row r="103" spans="1:11" ht="15.75">
      <c r="A103" s="46" t="s">
        <v>30</v>
      </c>
      <c r="B103" s="18">
        <v>976</v>
      </c>
      <c r="C103" s="13" t="s">
        <v>90</v>
      </c>
      <c r="D103" s="13">
        <v>44952</v>
      </c>
      <c r="E103" s="13">
        <v>44953</v>
      </c>
      <c r="F103" s="14" t="s">
        <v>66</v>
      </c>
      <c r="G103" s="19">
        <v>2101.8</v>
      </c>
      <c r="H103" s="19">
        <v>68.3</v>
      </c>
      <c r="I103" s="19">
        <v>0.01</v>
      </c>
      <c r="J103" s="15"/>
      <c r="K103" s="16">
        <f t="shared" si="1"/>
        <v>2170.1100000000006</v>
      </c>
    </row>
    <row r="104" spans="1:11" ht="15.75">
      <c r="A104" s="48"/>
      <c r="B104" s="21">
        <v>976</v>
      </c>
      <c r="C104" s="35"/>
      <c r="D104" s="35"/>
      <c r="E104" s="35"/>
      <c r="F104" s="36"/>
      <c r="G104" s="37"/>
      <c r="H104" s="37"/>
      <c r="I104" s="37"/>
      <c r="J104" s="20"/>
      <c r="K104" s="38">
        <v>2170.1100000000006</v>
      </c>
    </row>
    <row r="105" spans="1:11" ht="15.75">
      <c r="A105" s="46" t="s">
        <v>40</v>
      </c>
      <c r="B105" s="18">
        <v>976</v>
      </c>
      <c r="C105" s="13" t="s">
        <v>90</v>
      </c>
      <c r="D105" s="13">
        <v>44952</v>
      </c>
      <c r="E105" s="13">
        <v>44954</v>
      </c>
      <c r="F105" s="14" t="s">
        <v>61</v>
      </c>
      <c r="G105" s="19">
        <v>1757.8</v>
      </c>
      <c r="H105" s="19">
        <v>68.3</v>
      </c>
      <c r="I105" s="19">
        <v>0.01</v>
      </c>
      <c r="J105" s="15"/>
      <c r="K105" s="16">
        <f t="shared" si="1"/>
        <v>1826.11</v>
      </c>
    </row>
    <row r="106" spans="1:11" ht="15.75">
      <c r="A106" s="50"/>
      <c r="B106" s="21">
        <v>976</v>
      </c>
      <c r="C106" s="35"/>
      <c r="D106" s="35"/>
      <c r="E106" s="35"/>
      <c r="F106" s="36"/>
      <c r="G106" s="37"/>
      <c r="H106" s="37"/>
      <c r="I106" s="37"/>
      <c r="J106" s="20"/>
      <c r="K106" s="38">
        <v>1826.11</v>
      </c>
    </row>
    <row r="107" spans="1:11" ht="15.75">
      <c r="A107" s="59" t="s">
        <v>12</v>
      </c>
      <c r="B107" s="45">
        <v>2928</v>
      </c>
      <c r="C107" s="13" t="s">
        <v>90</v>
      </c>
      <c r="D107" s="13">
        <v>44951</v>
      </c>
      <c r="E107" s="13">
        <v>44954</v>
      </c>
      <c r="F107" s="14" t="s">
        <v>75</v>
      </c>
      <c r="G107" s="19">
        <v>1115.8</v>
      </c>
      <c r="H107" s="19">
        <v>68.83</v>
      </c>
      <c r="I107" s="19">
        <v>0.01</v>
      </c>
      <c r="J107" s="15"/>
      <c r="K107" s="16">
        <f t="shared" si="1"/>
        <v>1184.6399999999999</v>
      </c>
    </row>
    <row r="108" spans="1:11" ht="15.75">
      <c r="A108" s="60"/>
      <c r="B108" s="45">
        <v>976</v>
      </c>
      <c r="C108" s="13" t="s">
        <v>90</v>
      </c>
      <c r="D108" s="13">
        <v>44964</v>
      </c>
      <c r="E108" s="13">
        <v>44965</v>
      </c>
      <c r="F108" s="14" t="s">
        <v>69</v>
      </c>
      <c r="G108" s="19">
        <v>2376.8</v>
      </c>
      <c r="H108" s="19">
        <v>68.83</v>
      </c>
      <c r="I108" s="19">
        <v>0.02</v>
      </c>
      <c r="J108" s="15"/>
      <c r="K108" s="16">
        <f t="shared" si="1"/>
        <v>2445.65</v>
      </c>
    </row>
    <row r="109" spans="1:11" ht="15.75">
      <c r="A109" s="60"/>
      <c r="B109" s="45">
        <v>976</v>
      </c>
      <c r="C109" s="13" t="s">
        <v>90</v>
      </c>
      <c r="D109" s="13">
        <v>44970</v>
      </c>
      <c r="E109" s="13">
        <v>44971</v>
      </c>
      <c r="F109" s="14" t="s">
        <v>70</v>
      </c>
      <c r="G109" s="19">
        <v>3848.8</v>
      </c>
      <c r="H109" s="19">
        <v>68.83</v>
      </c>
      <c r="I109" s="19">
        <v>0.02</v>
      </c>
      <c r="J109" s="15"/>
      <c r="K109" s="16">
        <f t="shared" si="1"/>
        <v>3917.65</v>
      </c>
    </row>
    <row r="110" spans="1:11" ht="15.75">
      <c r="A110" s="60"/>
      <c r="B110" s="45">
        <v>2928</v>
      </c>
      <c r="C110" s="13" t="s">
        <v>90</v>
      </c>
      <c r="D110" s="13">
        <v>44993</v>
      </c>
      <c r="E110" s="13">
        <v>44996</v>
      </c>
      <c r="F110" s="14" t="s">
        <v>71</v>
      </c>
      <c r="G110" s="19">
        <v>1154.8</v>
      </c>
      <c r="H110" s="19">
        <v>68.83</v>
      </c>
      <c r="I110" s="19">
        <v>0.02</v>
      </c>
      <c r="J110" s="15"/>
      <c r="K110" s="16">
        <f t="shared" si="1"/>
        <v>1223.6499999999999</v>
      </c>
    </row>
    <row r="111" spans="1:11" ht="15.75">
      <c r="A111" s="60"/>
      <c r="B111" s="45">
        <v>976</v>
      </c>
      <c r="C111" s="13" t="s">
        <v>90</v>
      </c>
      <c r="D111" s="13">
        <v>45005</v>
      </c>
      <c r="E111" s="13" t="s">
        <v>72</v>
      </c>
      <c r="F111" s="14" t="s">
        <v>70</v>
      </c>
      <c r="G111" s="19">
        <v>2951.8</v>
      </c>
      <c r="H111" s="19">
        <v>68.83</v>
      </c>
      <c r="I111" s="19">
        <v>0.01</v>
      </c>
      <c r="J111" s="15"/>
      <c r="K111" s="16">
        <f t="shared" si="1"/>
        <v>3020.6400000000003</v>
      </c>
    </row>
    <row r="112" spans="1:11" ht="15.75">
      <c r="A112" s="61"/>
      <c r="B112" s="45">
        <v>976</v>
      </c>
      <c r="C112" s="13" t="s">
        <v>90</v>
      </c>
      <c r="D112" s="13">
        <v>45040</v>
      </c>
      <c r="E112" s="13">
        <v>45041</v>
      </c>
      <c r="F112" s="14" t="s">
        <v>73</v>
      </c>
      <c r="G112" s="19">
        <f>4348.8+500</f>
        <v>4848.8</v>
      </c>
      <c r="H112" s="19">
        <v>69.47</v>
      </c>
      <c r="I112" s="19">
        <v>0.03</v>
      </c>
      <c r="J112" s="15"/>
      <c r="K112" s="16">
        <f>SUM(G112:I112)</f>
        <v>4918.3</v>
      </c>
    </row>
    <row r="113" spans="1:11" ht="15.75">
      <c r="A113" s="51"/>
      <c r="B113" s="21">
        <f>SUM(B107:B112)</f>
        <v>9760</v>
      </c>
      <c r="C113" s="35"/>
      <c r="D113" s="35"/>
      <c r="E113" s="35"/>
      <c r="F113" s="36"/>
      <c r="G113" s="37"/>
      <c r="H113" s="37"/>
      <c r="I113" s="37"/>
      <c r="J113" s="20"/>
      <c r="K113" s="38">
        <f>SUM(K107:K112)</f>
        <v>16710.53</v>
      </c>
    </row>
    <row r="114" spans="1:11" ht="15.75">
      <c r="A114" s="59" t="s">
        <v>26</v>
      </c>
      <c r="B114" s="18">
        <v>1952</v>
      </c>
      <c r="C114" s="13" t="s">
        <v>90</v>
      </c>
      <c r="D114" s="13">
        <v>44952</v>
      </c>
      <c r="E114" s="13">
        <v>44954</v>
      </c>
      <c r="F114" s="14" t="s">
        <v>61</v>
      </c>
      <c r="G114" s="19">
        <v>621.8</v>
      </c>
      <c r="H114" s="19">
        <v>74.94</v>
      </c>
      <c r="I114" s="19">
        <v>0.01</v>
      </c>
      <c r="J114" s="15"/>
      <c r="K114" s="16">
        <f t="shared" si="1"/>
        <v>696.75</v>
      </c>
    </row>
    <row r="115" spans="1:11" ht="15.75">
      <c r="A115" s="60" t="s">
        <v>26</v>
      </c>
      <c r="B115" s="18">
        <v>2928</v>
      </c>
      <c r="C115" s="13" t="s">
        <v>90</v>
      </c>
      <c r="D115" s="13">
        <v>44993</v>
      </c>
      <c r="E115" s="13">
        <v>44996</v>
      </c>
      <c r="F115" s="14" t="s">
        <v>89</v>
      </c>
      <c r="G115" s="19">
        <v>1832.8000000000002</v>
      </c>
      <c r="H115" s="19">
        <v>74.94</v>
      </c>
      <c r="I115" s="19">
        <v>0.03</v>
      </c>
      <c r="J115" s="15">
        <v>400</v>
      </c>
      <c r="K115" s="16">
        <f t="shared" si="1"/>
        <v>1907.7700000000002</v>
      </c>
    </row>
    <row r="116" spans="1:11" s="7" customFormat="1" ht="15.75">
      <c r="A116" s="48"/>
      <c r="B116" s="21">
        <f>SUM(B114:B115)</f>
        <v>4880</v>
      </c>
      <c r="C116" s="35"/>
      <c r="D116" s="35"/>
      <c r="E116" s="35"/>
      <c r="F116" s="36"/>
      <c r="G116" s="37"/>
      <c r="H116" s="37"/>
      <c r="I116" s="37"/>
      <c r="J116" s="20"/>
      <c r="K116" s="38">
        <f>SUM(K114:K115)</f>
        <v>2604.5200000000004</v>
      </c>
    </row>
    <row r="117" spans="1:11" ht="15.75">
      <c r="A117" s="46" t="s">
        <v>59</v>
      </c>
      <c r="B117" s="29">
        <v>0</v>
      </c>
      <c r="C117" s="13" t="s">
        <v>90</v>
      </c>
      <c r="D117" s="30"/>
      <c r="E117" s="30">
        <v>44996</v>
      </c>
      <c r="F117" s="14" t="s">
        <v>62</v>
      </c>
      <c r="G117" s="19">
        <v>2012.9</v>
      </c>
      <c r="H117" s="19">
        <v>28.37</v>
      </c>
      <c r="I117" s="19">
        <v>0.01</v>
      </c>
      <c r="J117" s="15"/>
      <c r="K117" s="16">
        <f t="shared" si="1"/>
        <v>2041.28</v>
      </c>
    </row>
    <row r="118" spans="1:11" ht="15.75">
      <c r="A118" s="48"/>
      <c r="B118" s="21">
        <v>0</v>
      </c>
      <c r="C118" s="35"/>
      <c r="D118" s="35"/>
      <c r="E118" s="35"/>
      <c r="F118" s="36"/>
      <c r="G118" s="37"/>
      <c r="H118" s="37"/>
      <c r="I118" s="37"/>
      <c r="J118" s="20"/>
      <c r="K118" s="38">
        <v>2041.28</v>
      </c>
    </row>
    <row r="119" spans="1:11" ht="15.75">
      <c r="A119" s="59" t="s">
        <v>27</v>
      </c>
      <c r="B119" s="18">
        <v>2928</v>
      </c>
      <c r="C119" s="13" t="s">
        <v>90</v>
      </c>
      <c r="D119" s="13">
        <v>44951</v>
      </c>
      <c r="E119" s="13">
        <v>44954</v>
      </c>
      <c r="F119" s="14" t="s">
        <v>61</v>
      </c>
      <c r="G119" s="19">
        <v>2031.6100000000001</v>
      </c>
      <c r="H119" s="19">
        <v>68.11</v>
      </c>
      <c r="I119" s="19">
        <v>0.02</v>
      </c>
      <c r="J119" s="15"/>
      <c r="K119" s="16">
        <f t="shared" si="1"/>
        <v>2099.7400000000002</v>
      </c>
    </row>
    <row r="120" spans="1:11" ht="15.75">
      <c r="A120" s="60"/>
      <c r="B120" s="18">
        <v>2928</v>
      </c>
      <c r="C120" s="13" t="s">
        <v>90</v>
      </c>
      <c r="D120" s="13">
        <v>44993</v>
      </c>
      <c r="E120" s="13">
        <v>44997</v>
      </c>
      <c r="F120" s="14" t="s">
        <v>89</v>
      </c>
      <c r="G120" s="19">
        <v>2073.8</v>
      </c>
      <c r="H120" s="19">
        <v>68.11</v>
      </c>
      <c r="I120" s="19">
        <v>0.01</v>
      </c>
      <c r="J120" s="15"/>
      <c r="K120" s="16">
        <f t="shared" si="1"/>
        <v>2141.9200000000005</v>
      </c>
    </row>
    <row r="121" spans="1:11" ht="31.5">
      <c r="A121" s="61"/>
      <c r="B121" s="18">
        <v>1952</v>
      </c>
      <c r="C121" s="13" t="s">
        <v>94</v>
      </c>
      <c r="D121" s="13">
        <v>45043</v>
      </c>
      <c r="E121" s="13">
        <v>45045</v>
      </c>
      <c r="F121" s="14" t="s">
        <v>74</v>
      </c>
      <c r="G121" s="19">
        <v>2851.9</v>
      </c>
      <c r="H121" s="19">
        <v>72.35</v>
      </c>
      <c r="I121" s="19">
        <v>0.01</v>
      </c>
      <c r="J121" s="15"/>
      <c r="K121" s="16">
        <f t="shared" si="1"/>
        <v>2924.26</v>
      </c>
    </row>
    <row r="122" spans="1:11" ht="15.75">
      <c r="A122" s="48"/>
      <c r="B122" s="21">
        <f>SUM(B119:B121)</f>
        <v>7808</v>
      </c>
      <c r="C122" s="35"/>
      <c r="D122" s="35"/>
      <c r="E122" s="35"/>
      <c r="F122" s="36"/>
      <c r="G122" s="37"/>
      <c r="H122" s="37"/>
      <c r="I122" s="37"/>
      <c r="J122" s="20"/>
      <c r="K122" s="38">
        <f>SUM(K119:K121)</f>
        <v>7165.920000000001</v>
      </c>
    </row>
    <row r="123" spans="1:11" s="7" customFormat="1" ht="15.75">
      <c r="A123" s="46" t="s">
        <v>47</v>
      </c>
      <c r="B123" s="18">
        <v>976</v>
      </c>
      <c r="C123" s="13" t="s">
        <v>90</v>
      </c>
      <c r="D123" s="13">
        <v>44952</v>
      </c>
      <c r="E123" s="13">
        <v>44955</v>
      </c>
      <c r="F123" s="14" t="s">
        <v>61</v>
      </c>
      <c r="G123" s="19">
        <v>1653.8000000000002</v>
      </c>
      <c r="H123" s="19">
        <v>68.11</v>
      </c>
      <c r="I123" s="19">
        <v>0.02</v>
      </c>
      <c r="J123" s="15"/>
      <c r="K123" s="16">
        <f t="shared" si="1"/>
        <v>1721.93</v>
      </c>
    </row>
    <row r="124" spans="1:11" ht="15.75">
      <c r="A124" s="48"/>
      <c r="B124" s="21">
        <v>976</v>
      </c>
      <c r="C124" s="35"/>
      <c r="D124" s="35"/>
      <c r="E124" s="35"/>
      <c r="F124" s="36"/>
      <c r="G124" s="37"/>
      <c r="H124" s="37"/>
      <c r="I124" s="37"/>
      <c r="J124" s="20"/>
      <c r="K124" s="38">
        <v>1721.93</v>
      </c>
    </row>
    <row r="125" spans="1:11" ht="15.75">
      <c r="A125" s="46" t="s">
        <v>55</v>
      </c>
      <c r="B125" s="29">
        <v>0</v>
      </c>
      <c r="C125" s="13" t="s">
        <v>90</v>
      </c>
      <c r="D125" s="13">
        <v>44952</v>
      </c>
      <c r="E125" s="13">
        <v>44953</v>
      </c>
      <c r="F125" s="14" t="s">
        <v>61</v>
      </c>
      <c r="G125" s="19">
        <v>2752.8</v>
      </c>
      <c r="H125" s="19">
        <v>57.38</v>
      </c>
      <c r="I125" s="19">
        <v>0.02</v>
      </c>
      <c r="J125" s="15"/>
      <c r="K125" s="16">
        <f t="shared" si="1"/>
        <v>2810.2000000000003</v>
      </c>
    </row>
    <row r="126" spans="1:11" ht="15.75">
      <c r="A126" s="48"/>
      <c r="B126" s="21">
        <v>0</v>
      </c>
      <c r="C126" s="35"/>
      <c r="D126" s="35"/>
      <c r="E126" s="35"/>
      <c r="F126" s="36"/>
      <c r="G126" s="37"/>
      <c r="H126" s="37"/>
      <c r="I126" s="37"/>
      <c r="J126" s="20"/>
      <c r="K126" s="38">
        <v>2810.2000000000003</v>
      </c>
    </row>
    <row r="127" spans="1:11" ht="15.75">
      <c r="A127" s="46" t="s">
        <v>31</v>
      </c>
      <c r="B127" s="18">
        <v>976</v>
      </c>
      <c r="C127" s="13" t="s">
        <v>90</v>
      </c>
      <c r="D127" s="13">
        <v>44952</v>
      </c>
      <c r="E127" s="13">
        <v>44953</v>
      </c>
      <c r="F127" s="14" t="s">
        <v>66</v>
      </c>
      <c r="G127" s="19">
        <v>1459.8</v>
      </c>
      <c r="H127" s="19">
        <v>77.08</v>
      </c>
      <c r="I127" s="19">
        <v>0.01</v>
      </c>
      <c r="J127" s="15"/>
      <c r="K127" s="16">
        <f t="shared" si="1"/>
        <v>1536.8899999999999</v>
      </c>
    </row>
    <row r="128" spans="1:11" ht="16.5" thickBot="1">
      <c r="A128" s="52"/>
      <c r="B128" s="53">
        <v>976</v>
      </c>
      <c r="C128" s="54"/>
      <c r="D128" s="54"/>
      <c r="E128" s="54"/>
      <c r="F128" s="55"/>
      <c r="G128" s="56"/>
      <c r="H128" s="56"/>
      <c r="I128" s="56"/>
      <c r="J128" s="57"/>
      <c r="K128" s="58">
        <v>1536.8899999999999</v>
      </c>
    </row>
  </sheetData>
  <sheetProtection selectLockedCells="1" selectUnlockedCells="1"/>
  <mergeCells count="19">
    <mergeCell ref="A1:K1"/>
    <mergeCell ref="A9:A13"/>
    <mergeCell ref="A15:A16"/>
    <mergeCell ref="A20:A21"/>
    <mergeCell ref="A25:A26"/>
    <mergeCell ref="A32:A33"/>
    <mergeCell ref="A41:A42"/>
    <mergeCell ref="A50:A51"/>
    <mergeCell ref="A55:A56"/>
    <mergeCell ref="A66:A67"/>
    <mergeCell ref="A46:A48"/>
    <mergeCell ref="A35:A37"/>
    <mergeCell ref="A114:A115"/>
    <mergeCell ref="A119:A121"/>
    <mergeCell ref="A107:A112"/>
    <mergeCell ref="A77:A78"/>
    <mergeCell ref="A94:A95"/>
    <mergeCell ref="A97:A98"/>
    <mergeCell ref="A100:A101"/>
  </mergeCells>
  <printOptions/>
  <pageMargins left="1.1023622047244095" right="0.5118110236220472" top="0.7874015748031497" bottom="0.7874015748031497" header="0.5118110236220472" footer="0.5118110236220472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2"/>
  <sheetViews>
    <sheetView zoomScalePageLayoutView="0" workbookViewId="0" topLeftCell="A1">
      <selection activeCell="E1" sqref="E1:E16384"/>
    </sheetView>
  </sheetViews>
  <sheetFormatPr defaultColWidth="9.140625" defaultRowHeight="15"/>
  <sheetData>
    <row r="1" spans="1:3" ht="15.75">
      <c r="A1" s="22" t="s">
        <v>11</v>
      </c>
      <c r="B1" s="22">
        <v>488</v>
      </c>
      <c r="C1" s="23">
        <v>0.5</v>
      </c>
    </row>
    <row r="2" spans="1:3" ht="15.75">
      <c r="A2" s="24" t="s">
        <v>12</v>
      </c>
      <c r="B2" s="24">
        <v>2928</v>
      </c>
      <c r="C2" s="24">
        <v>3</v>
      </c>
    </row>
    <row r="3" spans="1:3" ht="15.75">
      <c r="A3" s="24" t="s">
        <v>13</v>
      </c>
      <c r="B3" s="24">
        <v>1952</v>
      </c>
      <c r="C3" s="24">
        <v>2</v>
      </c>
    </row>
    <row r="4" spans="1:3" ht="15.75">
      <c r="A4" s="24" t="s">
        <v>14</v>
      </c>
      <c r="B4" s="24">
        <v>1952</v>
      </c>
      <c r="C4" s="24">
        <v>2</v>
      </c>
    </row>
    <row r="5" spans="1:3" ht="15.75">
      <c r="A5" s="25" t="s">
        <v>15</v>
      </c>
      <c r="B5" s="24">
        <v>1952</v>
      </c>
      <c r="C5" s="24">
        <v>2</v>
      </c>
    </row>
    <row r="6" spans="1:5" ht="15.75">
      <c r="A6" s="24" t="s">
        <v>16</v>
      </c>
      <c r="B6" s="24">
        <v>1952</v>
      </c>
      <c r="C6" s="24">
        <v>2</v>
      </c>
      <c r="E6" t="s">
        <v>76</v>
      </c>
    </row>
    <row r="7" spans="1:3" ht="15.75">
      <c r="A7" s="24" t="s">
        <v>17</v>
      </c>
      <c r="B7" s="24">
        <v>1952</v>
      </c>
      <c r="C7" s="24">
        <v>2</v>
      </c>
    </row>
    <row r="8" spans="1:5" ht="15.75">
      <c r="A8" s="25" t="s">
        <v>11</v>
      </c>
      <c r="B8" s="24">
        <v>1952</v>
      </c>
      <c r="C8" s="24">
        <v>2</v>
      </c>
      <c r="E8" t="s">
        <v>76</v>
      </c>
    </row>
    <row r="9" spans="1:3" ht="15.75">
      <c r="A9" s="24" t="s">
        <v>18</v>
      </c>
      <c r="B9" s="24">
        <v>1952</v>
      </c>
      <c r="C9" s="24">
        <v>2</v>
      </c>
    </row>
    <row r="10" spans="1:5" ht="15.75">
      <c r="A10" s="24" t="s">
        <v>19</v>
      </c>
      <c r="B10" s="24">
        <v>1952</v>
      </c>
      <c r="C10" s="24">
        <v>2</v>
      </c>
      <c r="E10" t="s">
        <v>76</v>
      </c>
    </row>
    <row r="11" spans="1:3" ht="15.75">
      <c r="A11" s="24" t="s">
        <v>20</v>
      </c>
      <c r="B11" s="24">
        <v>2928</v>
      </c>
      <c r="C11" s="24">
        <v>3</v>
      </c>
    </row>
    <row r="12" spans="1:5" ht="15.75">
      <c r="A12" s="24" t="s">
        <v>21</v>
      </c>
      <c r="B12" s="24">
        <v>1952</v>
      </c>
      <c r="C12" s="24">
        <v>2</v>
      </c>
      <c r="E12" t="s">
        <v>76</v>
      </c>
    </row>
    <row r="13" spans="1:5" ht="15.75">
      <c r="A13" s="24" t="s">
        <v>22</v>
      </c>
      <c r="B13" s="24">
        <v>1952</v>
      </c>
      <c r="C13" s="24">
        <v>2</v>
      </c>
      <c r="E13" t="s">
        <v>77</v>
      </c>
    </row>
    <row r="14" spans="1:5" ht="15.75">
      <c r="A14" s="24" t="s">
        <v>23</v>
      </c>
      <c r="B14" s="24">
        <v>2928</v>
      </c>
      <c r="C14" s="24">
        <v>3</v>
      </c>
      <c r="E14" t="s">
        <v>76</v>
      </c>
    </row>
    <row r="15" spans="1:5" ht="15.75">
      <c r="A15" s="22" t="s">
        <v>24</v>
      </c>
      <c r="B15" s="24">
        <v>1952</v>
      </c>
      <c r="C15" s="24">
        <v>2</v>
      </c>
      <c r="E15" t="s">
        <v>78</v>
      </c>
    </row>
    <row r="16" spans="1:5" ht="15.75">
      <c r="A16" s="24" t="s">
        <v>25</v>
      </c>
      <c r="B16" s="24">
        <v>2928</v>
      </c>
      <c r="C16" s="24">
        <v>3</v>
      </c>
      <c r="E16" t="s">
        <v>76</v>
      </c>
    </row>
    <row r="17" spans="1:3" ht="15.75">
      <c r="A17" s="24" t="s">
        <v>26</v>
      </c>
      <c r="B17" s="24">
        <v>1952</v>
      </c>
      <c r="C17" s="24">
        <v>2</v>
      </c>
    </row>
    <row r="18" spans="1:5" ht="15.75">
      <c r="A18" s="24" t="s">
        <v>27</v>
      </c>
      <c r="B18" s="24">
        <v>2928</v>
      </c>
      <c r="C18" s="24">
        <v>3</v>
      </c>
      <c r="E18" t="s">
        <v>76</v>
      </c>
    </row>
    <row r="19" spans="1:5" ht="15.75">
      <c r="A19" s="24" t="s">
        <v>28</v>
      </c>
      <c r="B19" s="24">
        <v>976</v>
      </c>
      <c r="C19" s="24">
        <v>1</v>
      </c>
      <c r="E19" t="s">
        <v>76</v>
      </c>
    </row>
    <row r="20" spans="1:3" ht="15.75">
      <c r="A20" s="24" t="s">
        <v>29</v>
      </c>
      <c r="B20" s="24">
        <v>976</v>
      </c>
      <c r="C20" s="24">
        <v>1</v>
      </c>
    </row>
    <row r="21" spans="1:5" ht="15.75">
      <c r="A21" s="24" t="s">
        <v>30</v>
      </c>
      <c r="B21" s="24">
        <v>976</v>
      </c>
      <c r="C21" s="24">
        <v>1</v>
      </c>
      <c r="E21" t="s">
        <v>76</v>
      </c>
    </row>
    <row r="22" spans="1:3" ht="15.75">
      <c r="A22" s="24" t="s">
        <v>31</v>
      </c>
      <c r="B22" s="24">
        <v>976</v>
      </c>
      <c r="C22" s="24">
        <v>1</v>
      </c>
    </row>
    <row r="23" spans="1:5" ht="15.75">
      <c r="A23" s="24" t="s">
        <v>32</v>
      </c>
      <c r="B23" s="24">
        <v>976</v>
      </c>
      <c r="C23" s="24">
        <v>1</v>
      </c>
      <c r="E23" t="s">
        <v>76</v>
      </c>
    </row>
    <row r="24" spans="1:5" ht="15.75">
      <c r="A24" s="24" t="s">
        <v>33</v>
      </c>
      <c r="B24" s="24">
        <v>976</v>
      </c>
      <c r="C24" s="24">
        <v>1</v>
      </c>
      <c r="E24" t="s">
        <v>76</v>
      </c>
    </row>
    <row r="25" spans="1:3" ht="15.75">
      <c r="A25" s="24" t="s">
        <v>34</v>
      </c>
      <c r="B25" s="24">
        <v>976</v>
      </c>
      <c r="C25" s="24">
        <v>1</v>
      </c>
    </row>
    <row r="26" spans="1:5" ht="15.75">
      <c r="A26" s="24" t="s">
        <v>35</v>
      </c>
      <c r="B26" s="24">
        <v>976</v>
      </c>
      <c r="C26" s="24">
        <v>1</v>
      </c>
      <c r="E26" t="s">
        <v>76</v>
      </c>
    </row>
    <row r="27" spans="1:3" ht="15.75">
      <c r="A27" s="26" t="s">
        <v>36</v>
      </c>
      <c r="B27" s="24">
        <v>1952</v>
      </c>
      <c r="C27" s="24">
        <v>2</v>
      </c>
    </row>
    <row r="28" spans="1:5" ht="15.75">
      <c r="A28" s="24" t="s">
        <v>37</v>
      </c>
      <c r="B28" s="24">
        <v>976</v>
      </c>
      <c r="C28" s="24">
        <v>1</v>
      </c>
      <c r="E28" t="s">
        <v>76</v>
      </c>
    </row>
    <row r="29" spans="1:5" ht="15.75">
      <c r="A29" s="24" t="s">
        <v>38</v>
      </c>
      <c r="B29" s="24">
        <v>976</v>
      </c>
      <c r="C29" s="24">
        <v>1</v>
      </c>
      <c r="E29" t="s">
        <v>76</v>
      </c>
    </row>
    <row r="30" spans="1:3" ht="15.75">
      <c r="A30" s="24" t="s">
        <v>39</v>
      </c>
      <c r="B30" s="24">
        <v>976</v>
      </c>
      <c r="C30" s="24">
        <v>1</v>
      </c>
    </row>
    <row r="31" spans="1:5" ht="15.75">
      <c r="A31" s="24" t="s">
        <v>40</v>
      </c>
      <c r="B31" s="24">
        <v>976</v>
      </c>
      <c r="C31" s="24">
        <v>1</v>
      </c>
      <c r="E31" t="s">
        <v>76</v>
      </c>
    </row>
    <row r="32" spans="1:3" ht="15.75">
      <c r="A32" s="24" t="s">
        <v>41</v>
      </c>
      <c r="B32" s="24">
        <v>976</v>
      </c>
      <c r="C32" s="24">
        <v>1</v>
      </c>
    </row>
    <row r="33" spans="1:5" ht="15.75">
      <c r="A33" s="27" t="s">
        <v>42</v>
      </c>
      <c r="B33" s="27">
        <v>976</v>
      </c>
      <c r="C33" s="27">
        <v>1</v>
      </c>
      <c r="E33" t="s">
        <v>76</v>
      </c>
    </row>
    <row r="34" spans="1:3" ht="15.75">
      <c r="A34" s="24" t="s">
        <v>43</v>
      </c>
      <c r="B34" s="24">
        <v>976</v>
      </c>
      <c r="C34" s="24">
        <v>1</v>
      </c>
    </row>
    <row r="35" spans="1:5" ht="15.75">
      <c r="A35" s="24" t="s">
        <v>44</v>
      </c>
      <c r="B35" s="24">
        <v>976</v>
      </c>
      <c r="C35" s="24">
        <v>1</v>
      </c>
      <c r="E35" t="s">
        <v>76</v>
      </c>
    </row>
    <row r="36" spans="1:5" ht="15.75">
      <c r="A36" s="24" t="s">
        <v>45</v>
      </c>
      <c r="B36" s="24">
        <v>976</v>
      </c>
      <c r="C36" s="24">
        <v>1</v>
      </c>
      <c r="E36" t="s">
        <v>76</v>
      </c>
    </row>
    <row r="37" spans="1:3" ht="15.75">
      <c r="A37" s="24" t="s">
        <v>46</v>
      </c>
      <c r="B37" s="24">
        <v>976</v>
      </c>
      <c r="C37" s="24">
        <v>1</v>
      </c>
    </row>
    <row r="38" spans="1:5" ht="15.75">
      <c r="A38" s="24" t="s">
        <v>47</v>
      </c>
      <c r="B38" s="24">
        <v>976</v>
      </c>
      <c r="C38" s="24">
        <v>1</v>
      </c>
      <c r="E38" t="s">
        <v>76</v>
      </c>
    </row>
    <row r="39" spans="1:5" ht="15.75">
      <c r="A39" s="24" t="s">
        <v>48</v>
      </c>
      <c r="B39" s="24">
        <v>976</v>
      </c>
      <c r="C39" s="24">
        <v>1</v>
      </c>
      <c r="E39" t="s">
        <v>76</v>
      </c>
    </row>
    <row r="40" spans="1:3" ht="15.75">
      <c r="A40" s="24" t="s">
        <v>49</v>
      </c>
      <c r="B40" s="24">
        <v>976</v>
      </c>
      <c r="C40" s="24">
        <v>1</v>
      </c>
    </row>
    <row r="41" spans="1:5" ht="15.75">
      <c r="A41" s="24" t="s">
        <v>50</v>
      </c>
      <c r="B41" s="27">
        <v>976</v>
      </c>
      <c r="C41" s="27">
        <v>1</v>
      </c>
      <c r="E41" t="s">
        <v>76</v>
      </c>
    </row>
    <row r="42" spans="1:3" ht="15.75">
      <c r="A42" s="24" t="s">
        <v>51</v>
      </c>
      <c r="B42" s="24">
        <v>976</v>
      </c>
      <c r="C42" s="24">
        <v>1</v>
      </c>
    </row>
    <row r="43" spans="1:5" ht="15.75">
      <c r="A43" s="24" t="s">
        <v>52</v>
      </c>
      <c r="B43" s="24"/>
      <c r="C43" s="24"/>
      <c r="E43" t="s">
        <v>76</v>
      </c>
    </row>
    <row r="44" spans="1:5" ht="15.75">
      <c r="A44" s="24" t="s">
        <v>53</v>
      </c>
      <c r="B44" s="24"/>
      <c r="C44" s="24"/>
      <c r="E44" t="s">
        <v>76</v>
      </c>
    </row>
    <row r="45" spans="1:3" ht="15.75">
      <c r="A45" s="26" t="s">
        <v>54</v>
      </c>
      <c r="B45" s="24"/>
      <c r="C45" s="24"/>
    </row>
    <row r="46" spans="1:5" ht="15.75">
      <c r="A46" s="26" t="s">
        <v>55</v>
      </c>
      <c r="B46" s="24"/>
      <c r="C46" s="24"/>
      <c r="E46" t="s">
        <v>76</v>
      </c>
    </row>
    <row r="47" spans="1:3" ht="15.75">
      <c r="A47" s="24" t="s">
        <v>56</v>
      </c>
      <c r="B47" s="24"/>
      <c r="C47" s="24"/>
    </row>
    <row r="48" spans="1:5" ht="15.75">
      <c r="A48" s="24" t="s">
        <v>12</v>
      </c>
      <c r="B48" s="24">
        <v>976</v>
      </c>
      <c r="C48" s="24">
        <v>1</v>
      </c>
      <c r="E48" t="s">
        <v>76</v>
      </c>
    </row>
    <row r="49" spans="1:5" ht="15.75">
      <c r="A49" s="24" t="s">
        <v>12</v>
      </c>
      <c r="B49" s="24">
        <v>976</v>
      </c>
      <c r="C49" s="24">
        <v>1</v>
      </c>
      <c r="E49" t="s">
        <v>76</v>
      </c>
    </row>
    <row r="50" spans="1:5" ht="15.75">
      <c r="A50" s="24" t="s">
        <v>14</v>
      </c>
      <c r="B50" s="24">
        <v>488</v>
      </c>
      <c r="C50" s="24">
        <v>0.5</v>
      </c>
      <c r="E50" t="s">
        <v>76</v>
      </c>
    </row>
    <row r="51" spans="1:3" ht="15.75">
      <c r="A51" s="24" t="s">
        <v>57</v>
      </c>
      <c r="B51" s="24"/>
      <c r="C51" s="24"/>
    </row>
    <row r="52" spans="1:5" ht="15.75">
      <c r="A52" s="24" t="s">
        <v>12</v>
      </c>
      <c r="B52" s="24">
        <v>2928</v>
      </c>
      <c r="C52" s="24">
        <v>3</v>
      </c>
      <c r="E52" t="s">
        <v>76</v>
      </c>
    </row>
    <row r="53" spans="1:5" ht="15.75">
      <c r="A53" s="24" t="s">
        <v>13</v>
      </c>
      <c r="B53" s="24">
        <v>1952</v>
      </c>
      <c r="C53" s="24">
        <v>2</v>
      </c>
      <c r="E53" t="s">
        <v>76</v>
      </c>
    </row>
    <row r="54" spans="1:3" ht="15.75">
      <c r="A54" s="24" t="s">
        <v>14</v>
      </c>
      <c r="B54" s="24"/>
      <c r="C54" s="24"/>
    </row>
    <row r="55" spans="1:5" ht="15.75">
      <c r="A55" s="25" t="s">
        <v>15</v>
      </c>
      <c r="B55" s="24">
        <v>1952</v>
      </c>
      <c r="C55" s="24">
        <v>2</v>
      </c>
      <c r="E55" t="s">
        <v>76</v>
      </c>
    </row>
    <row r="56" spans="1:3" ht="15.75">
      <c r="A56" s="24" t="s">
        <v>16</v>
      </c>
      <c r="B56" s="24">
        <v>1952</v>
      </c>
      <c r="C56" s="24">
        <v>2</v>
      </c>
    </row>
    <row r="57" spans="1:5" ht="15.75">
      <c r="A57" s="24" t="s">
        <v>17</v>
      </c>
      <c r="B57" s="24">
        <v>1952</v>
      </c>
      <c r="C57" s="24">
        <v>2</v>
      </c>
      <c r="E57" t="s">
        <v>76</v>
      </c>
    </row>
    <row r="58" spans="1:5" ht="15.75">
      <c r="A58" s="25" t="s">
        <v>11</v>
      </c>
      <c r="B58" s="24">
        <v>1952</v>
      </c>
      <c r="C58" s="24">
        <v>2</v>
      </c>
      <c r="E58" t="s">
        <v>76</v>
      </c>
    </row>
    <row r="59" spans="1:3" ht="15.75">
      <c r="A59" s="24" t="s">
        <v>18</v>
      </c>
      <c r="B59" s="24">
        <v>1952</v>
      </c>
      <c r="C59" s="24">
        <v>2</v>
      </c>
    </row>
    <row r="60" spans="1:5" ht="15.75">
      <c r="A60" s="24" t="s">
        <v>19</v>
      </c>
      <c r="B60" s="24">
        <v>1952</v>
      </c>
      <c r="C60" s="24">
        <v>2</v>
      </c>
      <c r="E60" t="s">
        <v>76</v>
      </c>
    </row>
    <row r="61" spans="1:3" ht="15.75">
      <c r="A61" s="24" t="s">
        <v>20</v>
      </c>
      <c r="B61" s="24">
        <v>2928</v>
      </c>
      <c r="C61" s="24">
        <v>3</v>
      </c>
    </row>
    <row r="62" spans="1:5" ht="15.75">
      <c r="A62" s="24" t="s">
        <v>22</v>
      </c>
      <c r="B62" s="24">
        <v>976</v>
      </c>
      <c r="C62" s="24">
        <v>1</v>
      </c>
      <c r="E62" t="s">
        <v>76</v>
      </c>
    </row>
    <row r="63" spans="1:3" ht="15.75">
      <c r="A63" s="24" t="s">
        <v>23</v>
      </c>
      <c r="B63" s="24">
        <v>2928</v>
      </c>
      <c r="C63" s="24">
        <v>3</v>
      </c>
    </row>
    <row r="64" spans="1:5" ht="15.75">
      <c r="A64" s="22" t="s">
        <v>24</v>
      </c>
      <c r="B64" s="24">
        <v>1952</v>
      </c>
      <c r="C64" s="24">
        <v>2</v>
      </c>
      <c r="E64" t="s">
        <v>76</v>
      </c>
    </row>
    <row r="65" spans="1:3" ht="15.75">
      <c r="A65" s="24" t="s">
        <v>25</v>
      </c>
      <c r="B65" s="24">
        <v>3904</v>
      </c>
      <c r="C65" s="24">
        <v>4</v>
      </c>
    </row>
    <row r="66" spans="1:5" ht="15.75">
      <c r="A66" s="24" t="s">
        <v>26</v>
      </c>
      <c r="B66" s="24">
        <v>2928</v>
      </c>
      <c r="C66" s="24">
        <v>3</v>
      </c>
      <c r="E66" t="s">
        <v>76</v>
      </c>
    </row>
    <row r="67" spans="1:3" ht="15.75">
      <c r="A67" s="24" t="s">
        <v>27</v>
      </c>
      <c r="B67" s="24">
        <v>2928</v>
      </c>
      <c r="C67" s="24">
        <v>3</v>
      </c>
    </row>
    <row r="68" spans="1:5" ht="15.75">
      <c r="A68" s="24" t="s">
        <v>51</v>
      </c>
      <c r="B68" s="24">
        <v>2928</v>
      </c>
      <c r="C68" s="24">
        <v>3</v>
      </c>
      <c r="E68" t="s">
        <v>76</v>
      </c>
    </row>
    <row r="69" spans="1:5" ht="15.75">
      <c r="A69" s="25" t="s">
        <v>58</v>
      </c>
      <c r="B69" s="24">
        <v>1952</v>
      </c>
      <c r="C69" s="24">
        <v>2</v>
      </c>
      <c r="E69" t="s">
        <v>76</v>
      </c>
    </row>
    <row r="70" spans="1:3" ht="15.75">
      <c r="A70" s="24" t="s">
        <v>12</v>
      </c>
      <c r="B70" s="24">
        <v>976</v>
      </c>
      <c r="C70" s="24">
        <v>1</v>
      </c>
    </row>
    <row r="71" spans="1:5" ht="15.75">
      <c r="A71" s="22" t="s">
        <v>21</v>
      </c>
      <c r="B71" s="24">
        <v>1952</v>
      </c>
      <c r="C71" s="24">
        <v>2</v>
      </c>
      <c r="E71" t="s">
        <v>76</v>
      </c>
    </row>
    <row r="72" spans="1:3" ht="15.75">
      <c r="A72" s="22" t="s">
        <v>59</v>
      </c>
      <c r="B72" s="24"/>
      <c r="C72" s="24"/>
    </row>
    <row r="73" spans="1:5" ht="15.75">
      <c r="A73" s="24" t="s">
        <v>12</v>
      </c>
      <c r="B73" s="24"/>
      <c r="C73" s="24"/>
      <c r="E73" t="s">
        <v>76</v>
      </c>
    </row>
    <row r="74" spans="1:3" ht="15.75">
      <c r="A74" s="24" t="s">
        <v>14</v>
      </c>
      <c r="B74" s="24">
        <f>976*C74</f>
        <v>976</v>
      </c>
      <c r="C74" s="24">
        <v>1</v>
      </c>
    </row>
    <row r="75" spans="1:5" ht="15.75">
      <c r="A75" s="24" t="s">
        <v>14</v>
      </c>
      <c r="B75" s="24">
        <f>976*C75</f>
        <v>976</v>
      </c>
      <c r="C75" s="24">
        <v>1</v>
      </c>
      <c r="E75" t="s">
        <v>76</v>
      </c>
    </row>
    <row r="76" spans="1:3" ht="15.75">
      <c r="A76" s="24" t="s">
        <v>18</v>
      </c>
      <c r="B76" s="24">
        <f>976*C76</f>
        <v>976</v>
      </c>
      <c r="C76" s="24">
        <v>1</v>
      </c>
    </row>
    <row r="77" spans="1:5" ht="15.75">
      <c r="A77" s="24" t="s">
        <v>12</v>
      </c>
      <c r="B77" s="24">
        <f>976*C77</f>
        <v>976</v>
      </c>
      <c r="C77" s="24">
        <v>1</v>
      </c>
      <c r="E77" t="s">
        <v>76</v>
      </c>
    </row>
    <row r="78" spans="1:3" ht="15.75">
      <c r="A78" s="24" t="s">
        <v>27</v>
      </c>
      <c r="B78" s="24">
        <v>1952</v>
      </c>
      <c r="C78" s="24">
        <v>2</v>
      </c>
    </row>
    <row r="79" spans="1:5" ht="15.75">
      <c r="A79" s="28" t="s">
        <v>60</v>
      </c>
      <c r="E79" t="s">
        <v>76</v>
      </c>
    </row>
    <row r="80" ht="15">
      <c r="E80" t="s">
        <v>76</v>
      </c>
    </row>
    <row r="82" ht="15">
      <c r="E82" t="s">
        <v>76</v>
      </c>
    </row>
    <row r="84" ht="15">
      <c r="E84" t="s">
        <v>76</v>
      </c>
    </row>
    <row r="86" ht="15">
      <c r="E86" t="s">
        <v>76</v>
      </c>
    </row>
    <row r="88" ht="15">
      <c r="E88" t="s">
        <v>76</v>
      </c>
    </row>
    <row r="90" ht="15">
      <c r="E90" t="s">
        <v>76</v>
      </c>
    </row>
    <row r="92" ht="15">
      <c r="E92" t="s">
        <v>76</v>
      </c>
    </row>
    <row r="94" ht="15">
      <c r="E94" t="s">
        <v>76</v>
      </c>
    </row>
    <row r="96" ht="15">
      <c r="E96" t="s">
        <v>76</v>
      </c>
    </row>
    <row r="98" ht="15">
      <c r="E98" t="s">
        <v>76</v>
      </c>
    </row>
    <row r="99" ht="15">
      <c r="E99" t="s">
        <v>76</v>
      </c>
    </row>
    <row r="101" ht="15">
      <c r="E101" t="s">
        <v>76</v>
      </c>
    </row>
    <row r="102" ht="15">
      <c r="E102" t="s">
        <v>76</v>
      </c>
    </row>
    <row r="104" ht="15">
      <c r="E104" t="s">
        <v>76</v>
      </c>
    </row>
    <row r="105" ht="15">
      <c r="E105" t="s">
        <v>76</v>
      </c>
    </row>
    <row r="107" ht="15">
      <c r="E107" t="s">
        <v>76</v>
      </c>
    </row>
    <row r="109" ht="15">
      <c r="E109" t="s">
        <v>76</v>
      </c>
    </row>
    <row r="111" ht="15">
      <c r="E111" t="s">
        <v>76</v>
      </c>
    </row>
    <row r="112" ht="15">
      <c r="E112" t="s">
        <v>76</v>
      </c>
    </row>
    <row r="113" ht="15">
      <c r="E113" t="s">
        <v>76</v>
      </c>
    </row>
    <row r="114" ht="15">
      <c r="E114" t="s">
        <v>76</v>
      </c>
    </row>
    <row r="115" ht="15">
      <c r="E115" t="s">
        <v>76</v>
      </c>
    </row>
    <row r="116" ht="15">
      <c r="E116" t="s">
        <v>79</v>
      </c>
    </row>
    <row r="117" ht="15">
      <c r="E117" t="s">
        <v>76</v>
      </c>
    </row>
    <row r="119" ht="15">
      <c r="E119" t="s">
        <v>76</v>
      </c>
    </row>
    <row r="120" ht="15">
      <c r="E120" t="s">
        <v>76</v>
      </c>
    </row>
    <row r="122" ht="15">
      <c r="E122" t="s">
        <v>79</v>
      </c>
    </row>
    <row r="124" ht="15">
      <c r="E124" t="s">
        <v>76</v>
      </c>
    </row>
    <row r="125" ht="15">
      <c r="E125" t="s">
        <v>76</v>
      </c>
    </row>
    <row r="126" ht="15">
      <c r="E126" t="s">
        <v>79</v>
      </c>
    </row>
    <row r="128" ht="15">
      <c r="E128" t="s">
        <v>76</v>
      </c>
    </row>
    <row r="130" ht="15">
      <c r="E130" t="s">
        <v>76</v>
      </c>
    </row>
    <row r="132" ht="15">
      <c r="E132" t="s">
        <v>76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Lopes Silva</dc:creator>
  <cp:keywords/>
  <dc:description/>
  <cp:lastModifiedBy>Felipe Costa</cp:lastModifiedBy>
  <cp:lastPrinted>2023-05-24T19:13:35Z</cp:lastPrinted>
  <dcterms:created xsi:type="dcterms:W3CDTF">2015-06-05T21:19:34Z</dcterms:created>
  <dcterms:modified xsi:type="dcterms:W3CDTF">2023-05-25T16:37:19Z</dcterms:modified>
  <cp:category/>
  <cp:version/>
  <cp:contentType/>
  <cp:contentStatus/>
  <cp:revision>33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